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3112万元" sheetId="1" r:id="rId1"/>
  </sheets>
  <definedNames>
    <definedName name="_xlnm.Print_Titles" localSheetId="0">'3112万元'!$1:$7</definedName>
    <definedName name="_xlnm._FilterDatabase" localSheetId="0" hidden="1">'3112万元'!$A$7:$K$35</definedName>
  </definedNames>
  <calcPr fullCalcOnLoad="1"/>
</workbook>
</file>

<file path=xl/sharedStrings.xml><?xml version="1.0" encoding="utf-8"?>
<sst xmlns="http://schemas.openxmlformats.org/spreadsheetml/2006/main" count="150" uniqueCount="108">
  <si>
    <t>附件1</t>
  </si>
  <si>
    <t>略阳县2023年度第十三批财政涉农整合资金拨付明细表</t>
  </si>
  <si>
    <t>序号</t>
  </si>
  <si>
    <t xml:space="preserve">项目名称     </t>
  </si>
  <si>
    <t>项目内容及建设规模</t>
  </si>
  <si>
    <t>实施
地点</t>
  </si>
  <si>
    <t>建设
期限</t>
  </si>
  <si>
    <t>绩效目标</t>
  </si>
  <si>
    <t>中央</t>
  </si>
  <si>
    <t>行业主管部门</t>
  </si>
  <si>
    <t>项目
实施
单位</t>
  </si>
  <si>
    <t>财政资金支持环节</t>
  </si>
  <si>
    <t>巩固拓展脱贫攻坚成果和乡村振兴任务</t>
  </si>
  <si>
    <t>合  计</t>
  </si>
  <si>
    <t>（一）金融支持项目</t>
  </si>
  <si>
    <t>2023年略阳县脱贫人口小额信贷贴息项目</t>
  </si>
  <si>
    <t>对脱贫户和监测户的小额贷款进行贴息扶持。</t>
  </si>
  <si>
    <t>略阳县</t>
  </si>
  <si>
    <t>2023年1月-12月</t>
  </si>
  <si>
    <t>对全县17个镇(街)1500余户脱贫户、监测户小额贷款贴息，带动产业发展，预计户均增收1200元以上。</t>
  </si>
  <si>
    <t>县乡村
振兴局</t>
  </si>
  <si>
    <t>脱贫人口及监测户的小额贷款贴息</t>
  </si>
  <si>
    <t>2023年略阳县新型经营主体贷款贴息项目</t>
  </si>
  <si>
    <t>对农业龙头企业合作社等经营主体贷款进行贴息扶持。</t>
  </si>
  <si>
    <t>对4家新型经营主体带动脱贫户120户（监测户）产业发展，预计户均增收3000元以上。</t>
  </si>
  <si>
    <t>用于支持新型经营主体贷款贴息补助</t>
  </si>
  <si>
    <t>（二）林业产业发展</t>
  </si>
  <si>
    <t>2023年略阳县接官亭镇接官亭社区杜仲皮加工生产线建设项目</t>
  </si>
  <si>
    <t>接官亭镇接官亭社区新建杜仲精细加工生产线900平方米。其中：原料库200平方米、加工生产线200平方米、成品库300平方米、烘干室100平方米、新建保鲜储藏室冷库及配套设施100平方米；杜仲砸丝机1台，冷库设备1套，杜仲加工机械2台，磨皮机1台，杜仲炒锅1台，全自动烘干设备1台，全自动打包机1台，除尘设备1台等生产设备。</t>
  </si>
  <si>
    <t>接官亭镇接官亭社区</t>
  </si>
  <si>
    <t>项目建成后形成资产量化至村集体。村集体以入股方式按照收益分配方案进行分红，预计村集体年收6万元以上，通过务工、产业技术服务、杜仲原料收购加工等方式可直接带动305户农户（脱贫户、监测户52户）增收，预计户均增收1500 元以上。</t>
  </si>
  <si>
    <t>县林业局</t>
  </si>
  <si>
    <t>略阳县林木种苗工作站</t>
  </si>
  <si>
    <t>支持设备购置、生产厂房建设、配套设施费等</t>
  </si>
  <si>
    <t>2023年略阳县乡村振兴核桃深加工项目</t>
  </si>
  <si>
    <t>接官亭镇接官亭社区新建轻（重）钢结构厂房429.8m2；购置农林产品加工生产线2条，配套生产机械设备20台（套）,其中：果仁去皮机1台、电磁预热机2台、电磁熬糖锅2台、搅拌机1台、提升输送机1台、全自动切块机1台、包装机（含封口、喷码）1套。浸泡核桃仁机1台、核桃仁浮皮毛发去除机1台、灯选机1台、核桃仁入味机1台、无损伤核桃仁拌料机1台、果脯破损机1台、核桃仁油炸机1台、琥珀核桃仁风冷流水线1套、核桃榨油机1台、储存罐2套。</t>
  </si>
  <si>
    <t>项目建成后形成资产量化至村集体。村集体以入股方式按照收益分配方案进行分红，预计村集体年收入2万元以上，通过务工等方式可直接带动100户农户（脱贫户、监测户 5户）增收，预计户均增收2000元以上。</t>
  </si>
  <si>
    <t>支持轻钢结构厂房及生产设备采购</t>
  </si>
  <si>
    <t>2023年略阳县横现河街道跑马村核桃低产低效改造项目</t>
  </si>
  <si>
    <t>对900亩80户核桃实施品种改良、修剪整形、除草施肥、病虫防治、林下间作等措施实施低产低效改造。</t>
  </si>
  <si>
    <t>横现河街道跑马村</t>
  </si>
  <si>
    <t>对80户核桃林进行提质增效。通过务工、产业发展等方式可直接带动农户80户（脱贫户、监测户30户）增收，预计户均增收2000元以上。</t>
  </si>
  <si>
    <t>县秦保中心</t>
  </si>
  <si>
    <t>支持农资农具采购、管护劳务费</t>
  </si>
  <si>
    <t>2023年略阳县杜仲高质量发展提质增效项目</t>
  </si>
  <si>
    <t>完成杜仲提质增效2000亩 100户，其中：集中连片杜仲林精细化管理1500亩，补植补造500亩。</t>
  </si>
  <si>
    <t>对100户农户杜仲林进行提质增效。通过务工等方式可直接带动80户农户（脱贫户、监测户33户）增收，预计户均增收2000元以上。</t>
  </si>
  <si>
    <t>县林木种苗
工作站</t>
  </si>
  <si>
    <t>支持农资采购、苗木费及抚育管护、栽植劳务费</t>
  </si>
  <si>
    <t>（三）农业产业发展</t>
  </si>
  <si>
    <t>2023年略阳县脱贫户、监测对象产业到户奖补项目</t>
  </si>
  <si>
    <t>依据略政办发[2022]34号关于印发《略阳县财政衔接资金支持产业发展奖补办法（试行）》、略政办函[2022]49号关于印发《略阳县财政衔接资金支持产业发展奖补办法（试行）》的补充通知的通知，对脱贫户、监测对象发展特色种植业、养殖业和小型农产品加工、餐饮及电商、休闲农业（农家乐）等产业给予奖补。</t>
  </si>
  <si>
    <t>项目建成后，形成资产量化至村集体组织，村集体自主经营并进行日常管护运营，预计村集体收益达到2.8万元；同时通过务工、订单回收等方式，预计带动70户农户（脱贫户、监测户10户），预计户均增收1000元以上。</t>
  </si>
  <si>
    <t>县农业
农村局</t>
  </si>
  <si>
    <t>到户、监测对象奖励补助</t>
  </si>
  <si>
    <t>2023年略阳县新型经营主体联农带农产业奖补项目</t>
  </si>
  <si>
    <t>依据略政办发[2022]34号关于印发《略阳县财政衔接资金支持产业发展奖补办法（试行）》的通知，对各级农业产业化龙头企业、农民专业合作社、家庭农场等（简称经营主体）通过土地流转、就业务工、带动生产、资金入股、收益分红等方式，形成稳定的联农带农益农利益联结机制，带动脱贫户、监测对象发展产业、增加收入的企业、合作社（含村集体股份经济合作社）、家庭农场进行奖补。</t>
  </si>
  <si>
    <t>项目完成后，提升经营主体联农带农益农能力，支持特色农产品品牌培育，支持村集体经济的发展，促进各级农业产业化龙头企业、农民专业合作社、家庭农场等（通过土地流转、就业务工、带动生产、资金入股、收益分红等方式，形成稳定的联农带农益农利益联结机制，预计奖补经营主体30家，带动脱贫户2000户，预计户均增收3000元以上。</t>
  </si>
  <si>
    <t>新型经营主体奖励补助</t>
  </si>
  <si>
    <t>2023年略阳县农产品集散中心项目</t>
  </si>
  <si>
    <t xml:space="preserve">拟新建钢结构交易大棚1000平方米，农产品检测中心100平方米，场地硬化5000平方米，配套建设水电路网等基础设施。
</t>
  </si>
  <si>
    <t>兴州街道牌坊坝村</t>
  </si>
  <si>
    <t>项目建成后，形成资产量化至村集体组织，村集体自主经营并进行日常管护运营，预计村集体收益达到10万元，同时通过务工、农产品回收等方式，预计带动吴家营村农户224户（脱贫户、监测户55户），预计户均增收2000元以上；</t>
  </si>
  <si>
    <t>县经贸局</t>
  </si>
  <si>
    <t>生产物资、设施设备购买，以及厂房或基础设施建设等环节</t>
  </si>
  <si>
    <t>产业发展类合计</t>
  </si>
  <si>
    <t>（一）通组道路建设</t>
  </si>
  <si>
    <t>2023年略阳县横现河街道办闫家河至纸坊坝自然村硬化道路项目</t>
  </si>
  <si>
    <t>新建水泥混凝土道路3.5公里，宽3.5米、厚18厘米、配套挡护、涵洞、排水、安防设施。</t>
  </si>
  <si>
    <t>横现河街道石状沟村</t>
  </si>
  <si>
    <t>项目建设中以以工代赈方式发放劳务报酬不低于15%，人均增收3000元以上，改善当地沿线群众260人（脱贫户、监测户72人）生产生活出行条件；项目建成后，形成的资产量化至村集体组织，加强管护，长期发挥效用。</t>
  </si>
  <si>
    <t>（二）易地搬迁后续扶持</t>
  </si>
  <si>
    <t>2023年略阳县白水江镇铁佛寺村产业基地项目</t>
  </si>
  <si>
    <t>修建食用醋生产用房及附属用房750平方米，硬化场地800平方米，并配套相关附属设施。</t>
  </si>
  <si>
    <t>白水江镇铁佛寺村</t>
  </si>
  <si>
    <t>项目建成后，形成资产归村集体所有，由村集体自主经营，可逐步壮大村集体经济，预计年度收益20万元；生产加工过程中可直接带动39(脱贫户、监测户）就近就业，人均增收3000元以上，同时有效促进当地种植、旅游、电商、餐饮等产业融合发展，受益农户85户，预计户均增收2000元以上。项目建设期，采取以工代赈方式实施，积极吸纳周边群众参与务工，并按照不低于项目财政资金15%的比例发放劳务报酬。</t>
  </si>
  <si>
    <t>县发改局</t>
  </si>
  <si>
    <t>白水江镇
人民政府</t>
  </si>
  <si>
    <t>支持基础设施项目建设费用</t>
  </si>
  <si>
    <t>（三）水利发展资金</t>
  </si>
  <si>
    <t>2023年略阳县农村饮水安全水质检测项目</t>
  </si>
  <si>
    <t>完成全县152个村850处集中供水以及260处分散供水共计1110处水质检测。</t>
  </si>
  <si>
    <t>工程建成后，可提升323户1214人的安全饮水水质、水量等问题。形成的资产确权到村集体，加强管护，长期发挥效用。</t>
  </si>
  <si>
    <t>县水利局</t>
  </si>
  <si>
    <t>县水利工程管理服务中心</t>
  </si>
  <si>
    <t>支持工程建设费用</t>
  </si>
  <si>
    <t>2023年略阳县五龙洞镇金池院村农村供水保障工程</t>
  </si>
  <si>
    <t>修建水源截水坝1座、沉淀过滤池1个,安装水处理设备1套，铺设输、配水管道5km（PEφ32、PEφ40）等。</t>
  </si>
  <si>
    <t>五龙洞镇金池院村</t>
  </si>
  <si>
    <t>项目建设中以工代赈方式发放劳务报酬不低于15%，项目建成后，可解决2个村民小组共283户991人安全饮水问题。形成的资产确权到村集体，加强管护，长期发挥效用。</t>
  </si>
  <si>
    <t xml:space="preserve">支持工程建设费用 </t>
  </si>
  <si>
    <t>2023年略阳县徐家坪镇药木院村邓家坝水毁河堤修复项目</t>
  </si>
  <si>
    <t xml:space="preserve"> 拆除原水毁河堤，修建重力式挡土墙+格宾笼石护坡河堤275m</t>
  </si>
  <si>
    <t>徐家坪镇药木院村</t>
  </si>
  <si>
    <t>项目建设中以工代赈方式发放劳务报酬不低于15%，保护基本农田90亩及邓家坝组39户109人（脱贫户、监测户45人）生命财产安全。形成的资产确权到村集体，加强管护，长期发挥效用。</t>
  </si>
  <si>
    <t>县江河管理站</t>
  </si>
  <si>
    <t>基础设施类合计</t>
  </si>
  <si>
    <t>（一）就业创业项目</t>
  </si>
  <si>
    <t>2023年略阳县“雨露计划”职业教育补助项目</t>
  </si>
  <si>
    <t>雨露计划补助就读职业院校的建档立卡脱贫及监测帮扶家庭学生1000人，每人补助3000元。</t>
  </si>
  <si>
    <t>促进脱贫劳动力接受职业教育，提升脱贫户就业创业能力。</t>
  </si>
  <si>
    <t>用于脱贫户及监测户家庭学生职业教育补助</t>
  </si>
  <si>
    <t>（二）项目管理费</t>
  </si>
  <si>
    <t>2023年项目管理费
（乡村振兴局）</t>
  </si>
  <si>
    <t>用于统筹整合财政涉农项目编制、实地考察、检查验收、成果宣传、档案管理、项目公告公示、报账管理、招标采购、印刷费、购买第三方服务及项目前期设计、评审、招标、监理、验收等与项目管理相关的支出。</t>
  </si>
  <si>
    <t>通过实施与巩固脱贫攻坚成果衔接乡村振兴密切相关的项目，确保完成年度目标任务。</t>
  </si>
  <si>
    <t>县乡村振兴局县发改局县农业农村局县科技局</t>
  </si>
  <si>
    <t>其它类合计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</si>
</sst>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28" fillId="30" borderId="0" applyNumberFormat="0" applyBorder="0" applyAlignment="0" applyProtection="0"/>
    <xf numFmtId="0" fontId="9" fillId="0" borderId="0">
      <alignment vertical="center"/>
      <protection/>
    </xf>
    <xf numFmtId="0" fontId="31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65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6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统筹整合涉农资金明细表" xfId="61"/>
    <cellStyle name="40% - 强调文字颜色 6" xfId="62"/>
    <cellStyle name="常规 10 2" xfId="63"/>
    <cellStyle name="60% - 强调文字颜色 6" xfId="64"/>
    <cellStyle name="常规 3" xfId="65"/>
    <cellStyle name="常规 7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80" zoomScaleNormal="80" workbookViewId="0" topLeftCell="A1">
      <selection activeCell="L10" sqref="L10"/>
    </sheetView>
  </sheetViews>
  <sheetFormatPr defaultColWidth="9.00390625" defaultRowHeight="14.25"/>
  <cols>
    <col min="1" max="1" width="5.875" style="8" customWidth="1"/>
    <col min="2" max="2" width="18.875" style="9" customWidth="1"/>
    <col min="3" max="3" width="30.25390625" style="9" customWidth="1"/>
    <col min="4" max="4" width="8.375" style="10" customWidth="1"/>
    <col min="5" max="5" width="7.25390625" style="10" customWidth="1"/>
    <col min="6" max="6" width="34.625" style="10" customWidth="1"/>
    <col min="7" max="7" width="11.25390625" style="11" customWidth="1"/>
    <col min="8" max="8" width="8.25390625" style="9" customWidth="1"/>
    <col min="9" max="9" width="10.50390625" style="10" customWidth="1"/>
    <col min="10" max="10" width="11.75390625" style="10" customWidth="1"/>
    <col min="12" max="12" width="40.50390625" style="0" customWidth="1"/>
  </cols>
  <sheetData>
    <row r="1" spans="1:10" s="1" customFormat="1" ht="23.25" customHeight="1">
      <c r="A1" s="12"/>
      <c r="B1" s="9"/>
      <c r="C1" s="9"/>
      <c r="D1" s="10"/>
      <c r="E1" s="10"/>
      <c r="F1" s="10"/>
      <c r="G1" s="11"/>
      <c r="H1" s="9"/>
      <c r="I1" s="10"/>
      <c r="J1" s="10"/>
    </row>
    <row r="2" spans="1:10" s="1" customFormat="1" ht="23.25" customHeight="1">
      <c r="A2" s="13" t="s">
        <v>0</v>
      </c>
      <c r="B2" s="13"/>
      <c r="C2" s="9"/>
      <c r="D2" s="10"/>
      <c r="E2" s="10"/>
      <c r="F2" s="10"/>
      <c r="G2" s="11"/>
      <c r="H2" s="9"/>
      <c r="I2" s="10"/>
      <c r="J2" s="10"/>
    </row>
    <row r="3" spans="1:10" s="1" customFormat="1" ht="22.5">
      <c r="A3" s="14" t="s">
        <v>1</v>
      </c>
      <c r="B3" s="14"/>
      <c r="C3" s="14"/>
      <c r="D3" s="14"/>
      <c r="E3" s="14"/>
      <c r="F3" s="14"/>
      <c r="G3" s="15"/>
      <c r="H3" s="14"/>
      <c r="I3" s="14"/>
      <c r="J3" s="14"/>
    </row>
    <row r="4" spans="1:10" s="1" customFormat="1" ht="21" customHeight="1">
      <c r="A4" s="16"/>
      <c r="B4" s="17"/>
      <c r="C4" s="17"/>
      <c r="D4" s="16"/>
      <c r="E4" s="16"/>
      <c r="F4" s="16"/>
      <c r="G4" s="18"/>
      <c r="H4" s="17"/>
      <c r="I4" s="16"/>
      <c r="J4" s="16"/>
    </row>
    <row r="5" spans="1:10" s="1" customFormat="1" ht="14.25" customHeight="1">
      <c r="A5" s="19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20" t="s">
        <v>8</v>
      </c>
      <c r="H5" s="21" t="s">
        <v>9</v>
      </c>
      <c r="I5" s="21" t="s">
        <v>10</v>
      </c>
      <c r="J5" s="21" t="s">
        <v>11</v>
      </c>
    </row>
    <row r="6" spans="1:10" s="1" customFormat="1" ht="24" customHeight="1">
      <c r="A6" s="19"/>
      <c r="B6" s="19"/>
      <c r="C6" s="19"/>
      <c r="D6" s="19"/>
      <c r="E6" s="19"/>
      <c r="F6" s="19"/>
      <c r="G6" s="22"/>
      <c r="H6" s="21"/>
      <c r="I6" s="21"/>
      <c r="J6" s="21"/>
    </row>
    <row r="7" spans="1:10" s="2" customFormat="1" ht="84" customHeight="1">
      <c r="A7" s="23"/>
      <c r="B7" s="23"/>
      <c r="C7" s="23"/>
      <c r="D7" s="23"/>
      <c r="E7" s="23"/>
      <c r="F7" s="23"/>
      <c r="G7" s="24" t="s">
        <v>12</v>
      </c>
      <c r="H7" s="21"/>
      <c r="I7" s="21"/>
      <c r="J7" s="21"/>
    </row>
    <row r="8" spans="1:10" s="2" customFormat="1" ht="37.5" customHeight="1">
      <c r="A8" s="25" t="s">
        <v>13</v>
      </c>
      <c r="B8" s="26"/>
      <c r="C8" s="27"/>
      <c r="D8" s="28"/>
      <c r="E8" s="28"/>
      <c r="F8" s="28"/>
      <c r="G8" s="29">
        <f>G21+G30+G35</f>
        <v>3112</v>
      </c>
      <c r="H8" s="30"/>
      <c r="I8" s="30"/>
      <c r="J8" s="30"/>
    </row>
    <row r="9" spans="1:10" s="2" customFormat="1" ht="30.75" customHeight="1">
      <c r="A9" s="25" t="s">
        <v>14</v>
      </c>
      <c r="B9" s="27"/>
      <c r="C9" s="28"/>
      <c r="D9" s="28"/>
      <c r="E9" s="28"/>
      <c r="F9" s="28"/>
      <c r="G9" s="29">
        <f>SUM(G10:G11)</f>
        <v>268.55</v>
      </c>
      <c r="H9" s="30"/>
      <c r="I9" s="30"/>
      <c r="J9" s="30"/>
    </row>
    <row r="10" spans="1:11" s="3" customFormat="1" ht="75.75" customHeight="1">
      <c r="A10" s="28">
        <v>1</v>
      </c>
      <c r="B10" s="31" t="s">
        <v>15</v>
      </c>
      <c r="C10" s="31" t="s">
        <v>16</v>
      </c>
      <c r="D10" s="31" t="s">
        <v>17</v>
      </c>
      <c r="E10" s="28" t="s">
        <v>18</v>
      </c>
      <c r="F10" s="31" t="s">
        <v>19</v>
      </c>
      <c r="G10" s="28">
        <v>238.62</v>
      </c>
      <c r="H10" s="31" t="s">
        <v>20</v>
      </c>
      <c r="I10" s="31" t="s">
        <v>20</v>
      </c>
      <c r="J10" s="28" t="s">
        <v>21</v>
      </c>
      <c r="K10" s="61"/>
    </row>
    <row r="11" spans="1:11" s="3" customFormat="1" ht="63" customHeight="1">
      <c r="A11" s="28">
        <v>2</v>
      </c>
      <c r="B11" s="28" t="s">
        <v>22</v>
      </c>
      <c r="C11" s="28" t="s">
        <v>23</v>
      </c>
      <c r="D11" s="31" t="s">
        <v>17</v>
      </c>
      <c r="E11" s="28" t="s">
        <v>18</v>
      </c>
      <c r="F11" s="31" t="s">
        <v>24</v>
      </c>
      <c r="G11" s="28">
        <v>29.93</v>
      </c>
      <c r="H11" s="31" t="s">
        <v>20</v>
      </c>
      <c r="I11" s="31" t="s">
        <v>20</v>
      </c>
      <c r="J11" s="31" t="s">
        <v>25</v>
      </c>
      <c r="K11" s="61"/>
    </row>
    <row r="12" spans="1:12" s="4" customFormat="1" ht="51" customHeight="1">
      <c r="A12" s="25" t="s">
        <v>26</v>
      </c>
      <c r="B12" s="27"/>
      <c r="C12" s="32"/>
      <c r="D12" s="33"/>
      <c r="E12" s="33"/>
      <c r="F12" s="33"/>
      <c r="G12" s="33">
        <f>SUM(G13:G16)</f>
        <v>487</v>
      </c>
      <c r="H12" s="33"/>
      <c r="I12" s="33"/>
      <c r="J12" s="33"/>
      <c r="L12" s="2"/>
    </row>
    <row r="13" spans="1:12" s="4" customFormat="1" ht="135" customHeight="1">
      <c r="A13" s="34">
        <v>3</v>
      </c>
      <c r="B13" s="35" t="s">
        <v>27</v>
      </c>
      <c r="C13" s="36" t="s">
        <v>28</v>
      </c>
      <c r="D13" s="28" t="s">
        <v>29</v>
      </c>
      <c r="E13" s="28" t="s">
        <v>18</v>
      </c>
      <c r="F13" s="36" t="s">
        <v>30</v>
      </c>
      <c r="G13" s="35">
        <v>180</v>
      </c>
      <c r="H13" s="35" t="s">
        <v>31</v>
      </c>
      <c r="I13" s="35" t="s">
        <v>32</v>
      </c>
      <c r="J13" s="35" t="s">
        <v>33</v>
      </c>
      <c r="L13" s="2"/>
    </row>
    <row r="14" spans="1:12" s="4" customFormat="1" ht="168.75" customHeight="1">
      <c r="A14" s="34">
        <v>4</v>
      </c>
      <c r="B14" s="35" t="s">
        <v>34</v>
      </c>
      <c r="C14" s="35" t="s">
        <v>35</v>
      </c>
      <c r="D14" s="28" t="s">
        <v>29</v>
      </c>
      <c r="E14" s="28" t="s">
        <v>18</v>
      </c>
      <c r="F14" s="35" t="s">
        <v>36</v>
      </c>
      <c r="G14" s="35">
        <v>87</v>
      </c>
      <c r="H14" s="35" t="s">
        <v>31</v>
      </c>
      <c r="I14" s="35" t="s">
        <v>32</v>
      </c>
      <c r="J14" s="35" t="s">
        <v>37</v>
      </c>
      <c r="L14" s="2"/>
    </row>
    <row r="15" spans="1:12" s="4" customFormat="1" ht="94.5" customHeight="1">
      <c r="A15" s="34">
        <v>5</v>
      </c>
      <c r="B15" s="35" t="s">
        <v>38</v>
      </c>
      <c r="C15" s="35" t="s">
        <v>39</v>
      </c>
      <c r="D15" s="34" t="s">
        <v>40</v>
      </c>
      <c r="E15" s="28" t="s">
        <v>18</v>
      </c>
      <c r="F15" s="35" t="s">
        <v>41</v>
      </c>
      <c r="G15" s="37">
        <v>150</v>
      </c>
      <c r="H15" s="35" t="s">
        <v>31</v>
      </c>
      <c r="I15" s="35" t="s">
        <v>42</v>
      </c>
      <c r="J15" s="35" t="s">
        <v>43</v>
      </c>
      <c r="L15" s="2"/>
    </row>
    <row r="16" spans="1:12" s="4" customFormat="1" ht="94.5" customHeight="1">
      <c r="A16" s="34">
        <v>6</v>
      </c>
      <c r="B16" s="35" t="s">
        <v>44</v>
      </c>
      <c r="C16" s="35" t="s">
        <v>45</v>
      </c>
      <c r="D16" s="34" t="s">
        <v>17</v>
      </c>
      <c r="E16" s="28" t="s">
        <v>18</v>
      </c>
      <c r="F16" s="35" t="s">
        <v>46</v>
      </c>
      <c r="G16" s="37">
        <v>70</v>
      </c>
      <c r="H16" s="35" t="s">
        <v>31</v>
      </c>
      <c r="I16" s="35" t="s">
        <v>47</v>
      </c>
      <c r="J16" s="35" t="s">
        <v>48</v>
      </c>
      <c r="L16" s="2"/>
    </row>
    <row r="17" spans="1:12" s="4" customFormat="1" ht="54" customHeight="1">
      <c r="A17" s="25" t="s">
        <v>49</v>
      </c>
      <c r="B17" s="27"/>
      <c r="C17" s="31"/>
      <c r="D17" s="33"/>
      <c r="E17" s="33"/>
      <c r="F17" s="31"/>
      <c r="G17" s="33">
        <f>SUM(G18:G20)</f>
        <v>1428</v>
      </c>
      <c r="H17" s="33"/>
      <c r="I17" s="33"/>
      <c r="J17" s="33"/>
      <c r="L17" s="2"/>
    </row>
    <row r="18" spans="1:12" s="4" customFormat="1" ht="120" customHeight="1">
      <c r="A18" s="34">
        <v>7</v>
      </c>
      <c r="B18" s="31" t="s">
        <v>50</v>
      </c>
      <c r="C18" s="31" t="s">
        <v>51</v>
      </c>
      <c r="D18" s="28" t="s">
        <v>17</v>
      </c>
      <c r="E18" s="28" t="s">
        <v>18</v>
      </c>
      <c r="F18" s="31" t="s">
        <v>52</v>
      </c>
      <c r="G18" s="38">
        <v>1200</v>
      </c>
      <c r="H18" s="39" t="s">
        <v>53</v>
      </c>
      <c r="I18" s="39" t="s">
        <v>53</v>
      </c>
      <c r="J18" s="31" t="s">
        <v>54</v>
      </c>
      <c r="L18" s="2"/>
    </row>
    <row r="19" spans="1:12" s="4" customFormat="1" ht="145.5" customHeight="1">
      <c r="A19" s="34">
        <v>8</v>
      </c>
      <c r="B19" s="31" t="s">
        <v>55</v>
      </c>
      <c r="C19" s="31" t="s">
        <v>56</v>
      </c>
      <c r="D19" s="28" t="s">
        <v>17</v>
      </c>
      <c r="E19" s="28" t="s">
        <v>18</v>
      </c>
      <c r="F19" s="31" t="s">
        <v>57</v>
      </c>
      <c r="G19" s="38">
        <v>28</v>
      </c>
      <c r="H19" s="39" t="s">
        <v>53</v>
      </c>
      <c r="I19" s="39" t="s">
        <v>53</v>
      </c>
      <c r="J19" s="31" t="s">
        <v>58</v>
      </c>
      <c r="L19" s="2"/>
    </row>
    <row r="20" spans="1:12" s="4" customFormat="1" ht="114" customHeight="1">
      <c r="A20" s="34">
        <v>9</v>
      </c>
      <c r="B20" s="40" t="s">
        <v>59</v>
      </c>
      <c r="C20" s="40" t="s">
        <v>60</v>
      </c>
      <c r="D20" s="41" t="s">
        <v>61</v>
      </c>
      <c r="E20" s="28" t="s">
        <v>18</v>
      </c>
      <c r="F20" s="31" t="s">
        <v>62</v>
      </c>
      <c r="G20" s="38">
        <v>200</v>
      </c>
      <c r="H20" s="31" t="s">
        <v>63</v>
      </c>
      <c r="I20" s="62" t="s">
        <v>63</v>
      </c>
      <c r="J20" s="31" t="s">
        <v>64</v>
      </c>
      <c r="L20" s="2"/>
    </row>
    <row r="21" spans="1:10" s="2" customFormat="1" ht="39.75" customHeight="1">
      <c r="A21" s="25" t="s">
        <v>65</v>
      </c>
      <c r="B21" s="26"/>
      <c r="C21" s="26"/>
      <c r="D21" s="27"/>
      <c r="E21" s="42"/>
      <c r="F21" s="42"/>
      <c r="G21" s="33">
        <f>G9+G12+G17</f>
        <v>2183.55</v>
      </c>
      <c r="H21" s="34"/>
      <c r="I21" s="31"/>
      <c r="J21" s="34"/>
    </row>
    <row r="22" spans="1:10" s="2" customFormat="1" ht="39.75" customHeight="1">
      <c r="A22" s="29" t="s">
        <v>66</v>
      </c>
      <c r="B22" s="29"/>
      <c r="C22" s="29"/>
      <c r="D22" s="29"/>
      <c r="E22" s="42"/>
      <c r="F22" s="42"/>
      <c r="G22" s="33">
        <f>G23</f>
        <v>99</v>
      </c>
      <c r="H22" s="34"/>
      <c r="I22" s="46"/>
      <c r="J22" s="34"/>
    </row>
    <row r="23" spans="1:10" s="2" customFormat="1" ht="99" customHeight="1">
      <c r="A23" s="43">
        <v>10</v>
      </c>
      <c r="B23" s="31" t="s">
        <v>67</v>
      </c>
      <c r="C23" s="31" t="s">
        <v>68</v>
      </c>
      <c r="D23" s="41" t="s">
        <v>69</v>
      </c>
      <c r="E23" s="28" t="s">
        <v>18</v>
      </c>
      <c r="F23" s="31" t="s">
        <v>70</v>
      </c>
      <c r="G23" s="33">
        <v>99</v>
      </c>
      <c r="H23" s="34"/>
      <c r="I23" s="46"/>
      <c r="J23" s="34"/>
    </row>
    <row r="24" spans="1:10" s="2" customFormat="1" ht="30.75" customHeight="1">
      <c r="A24" s="29" t="s">
        <v>71</v>
      </c>
      <c r="B24" s="29"/>
      <c r="C24" s="44"/>
      <c r="D24" s="29"/>
      <c r="E24" s="44"/>
      <c r="F24" s="44"/>
      <c r="G24" s="44">
        <f>SUM(G25:G25)</f>
        <v>110</v>
      </c>
      <c r="H24" s="29"/>
      <c r="I24" s="44"/>
      <c r="J24" s="63"/>
    </row>
    <row r="25" spans="1:10" s="2" customFormat="1" ht="184.5" customHeight="1">
      <c r="A25" s="43">
        <v>11</v>
      </c>
      <c r="B25" s="31" t="s">
        <v>72</v>
      </c>
      <c r="C25" s="31" t="s">
        <v>73</v>
      </c>
      <c r="D25" s="28" t="s">
        <v>74</v>
      </c>
      <c r="E25" s="28" t="s">
        <v>18</v>
      </c>
      <c r="F25" s="31" t="s">
        <v>75</v>
      </c>
      <c r="G25" s="31">
        <v>110</v>
      </c>
      <c r="H25" s="45" t="s">
        <v>76</v>
      </c>
      <c r="I25" s="31" t="s">
        <v>77</v>
      </c>
      <c r="J25" s="31" t="s">
        <v>78</v>
      </c>
    </row>
    <row r="26" spans="1:12" s="5" customFormat="1" ht="48.75" customHeight="1">
      <c r="A26" s="29" t="s">
        <v>79</v>
      </c>
      <c r="B26" s="29"/>
      <c r="C26" s="44"/>
      <c r="D26" s="29"/>
      <c r="E26" s="44"/>
      <c r="F26" s="44"/>
      <c r="G26" s="44">
        <f>SUM(G27:G29)</f>
        <v>450.78</v>
      </c>
      <c r="H26" s="29"/>
      <c r="I26" s="44"/>
      <c r="J26" s="63"/>
      <c r="L26" s="2"/>
    </row>
    <row r="27" spans="1:12" s="2" customFormat="1" ht="117" customHeight="1">
      <c r="A27" s="43">
        <v>12</v>
      </c>
      <c r="B27" s="31" t="s">
        <v>80</v>
      </c>
      <c r="C27" s="31" t="s">
        <v>81</v>
      </c>
      <c r="D27" s="28" t="s">
        <v>17</v>
      </c>
      <c r="E27" s="31" t="s">
        <v>18</v>
      </c>
      <c r="F27" s="31" t="s">
        <v>82</v>
      </c>
      <c r="G27" s="46">
        <v>122</v>
      </c>
      <c r="H27" s="34" t="s">
        <v>83</v>
      </c>
      <c r="I27" s="31" t="s">
        <v>84</v>
      </c>
      <c r="J27" s="31" t="s">
        <v>85</v>
      </c>
      <c r="L27" s="1"/>
    </row>
    <row r="28" spans="1:12" s="2" customFormat="1" ht="72" customHeight="1">
      <c r="A28" s="43">
        <v>13</v>
      </c>
      <c r="B28" s="31" t="s">
        <v>86</v>
      </c>
      <c r="C28" s="31" t="s">
        <v>87</v>
      </c>
      <c r="D28" s="47" t="s">
        <v>88</v>
      </c>
      <c r="E28" s="31" t="s">
        <v>18</v>
      </c>
      <c r="F28" s="31" t="s">
        <v>89</v>
      </c>
      <c r="G28" s="28">
        <v>58.78</v>
      </c>
      <c r="H28" s="34" t="s">
        <v>83</v>
      </c>
      <c r="I28" s="31" t="s">
        <v>84</v>
      </c>
      <c r="J28" s="31" t="s">
        <v>90</v>
      </c>
      <c r="L28" s="1"/>
    </row>
    <row r="29" spans="1:12" s="2" customFormat="1" ht="72" customHeight="1">
      <c r="A29" s="43">
        <v>14</v>
      </c>
      <c r="B29" s="31" t="s">
        <v>91</v>
      </c>
      <c r="C29" s="31" t="s">
        <v>92</v>
      </c>
      <c r="D29" s="47" t="s">
        <v>93</v>
      </c>
      <c r="E29" s="31" t="s">
        <v>18</v>
      </c>
      <c r="F29" s="31" t="s">
        <v>94</v>
      </c>
      <c r="G29" s="28">
        <v>270</v>
      </c>
      <c r="H29" s="34" t="s">
        <v>83</v>
      </c>
      <c r="I29" s="31" t="s">
        <v>95</v>
      </c>
      <c r="J29" s="31" t="s">
        <v>90</v>
      </c>
      <c r="L29" s="1"/>
    </row>
    <row r="30" spans="1:12" s="2" customFormat="1" ht="33.75" customHeight="1">
      <c r="A30" s="48" t="s">
        <v>96</v>
      </c>
      <c r="B30" s="49"/>
      <c r="C30" s="49"/>
      <c r="D30" s="49"/>
      <c r="E30" s="50"/>
      <c r="F30" s="50"/>
      <c r="G30" s="29">
        <f>G22+G24+G26</f>
        <v>659.78</v>
      </c>
      <c r="H30" s="38"/>
      <c r="I30" s="53"/>
      <c r="J30" s="53"/>
      <c r="L30" s="64"/>
    </row>
    <row r="31" spans="1:12" s="2" customFormat="1" ht="33.75" customHeight="1">
      <c r="A31" s="51" t="s">
        <v>97</v>
      </c>
      <c r="B31" s="51"/>
      <c r="C31" s="51"/>
      <c r="D31" s="51"/>
      <c r="E31" s="50"/>
      <c r="F31" s="50"/>
      <c r="G31" s="29">
        <f>G32</f>
        <v>125.67</v>
      </c>
      <c r="H31" s="38"/>
      <c r="I31" s="53"/>
      <c r="J31" s="53"/>
      <c r="L31" s="64"/>
    </row>
    <row r="32" spans="1:12" s="2" customFormat="1" ht="66" customHeight="1">
      <c r="A32" s="52">
        <v>15</v>
      </c>
      <c r="B32" s="31" t="s">
        <v>98</v>
      </c>
      <c r="C32" s="31" t="s">
        <v>99</v>
      </c>
      <c r="D32" s="28" t="s">
        <v>17</v>
      </c>
      <c r="E32" s="31" t="s">
        <v>18</v>
      </c>
      <c r="F32" s="31" t="s">
        <v>100</v>
      </c>
      <c r="G32" s="34">
        <v>125.67</v>
      </c>
      <c r="H32" s="31" t="s">
        <v>20</v>
      </c>
      <c r="I32" s="31" t="s">
        <v>20</v>
      </c>
      <c r="J32" s="31" t="s">
        <v>101</v>
      </c>
      <c r="L32" s="64"/>
    </row>
    <row r="33" spans="1:12" s="2" customFormat="1" ht="39" customHeight="1">
      <c r="A33" s="25" t="s">
        <v>102</v>
      </c>
      <c r="B33" s="27"/>
      <c r="C33" s="23"/>
      <c r="D33" s="53"/>
      <c r="E33" s="53"/>
      <c r="F33" s="53"/>
      <c r="G33" s="54">
        <f>SUM(G34:G34)</f>
        <v>143</v>
      </c>
      <c r="H33" s="38"/>
      <c r="I33" s="53"/>
      <c r="J33" s="53"/>
      <c r="L33" s="64"/>
    </row>
    <row r="34" spans="1:12" s="6" customFormat="1" ht="159" customHeight="1">
      <c r="A34" s="55">
        <v>16</v>
      </c>
      <c r="B34" s="31" t="s">
        <v>103</v>
      </c>
      <c r="C34" s="31" t="s">
        <v>104</v>
      </c>
      <c r="D34" s="34" t="s">
        <v>17</v>
      </c>
      <c r="E34" s="31" t="s">
        <v>18</v>
      </c>
      <c r="F34" s="31" t="s">
        <v>105</v>
      </c>
      <c r="G34" s="56">
        <v>143</v>
      </c>
      <c r="H34" s="31" t="s">
        <v>20</v>
      </c>
      <c r="I34" s="31" t="s">
        <v>106</v>
      </c>
      <c r="J34" s="31" t="s">
        <v>104</v>
      </c>
      <c r="L34" s="65"/>
    </row>
    <row r="35" spans="1:12" s="2" customFormat="1" ht="36.75" customHeight="1">
      <c r="A35" s="25" t="s">
        <v>107</v>
      </c>
      <c r="B35" s="26"/>
      <c r="C35" s="26"/>
      <c r="D35" s="26"/>
      <c r="E35" s="42"/>
      <c r="F35" s="42"/>
      <c r="G35" s="33">
        <f>G31+G33</f>
        <v>268.67</v>
      </c>
      <c r="H35" s="57"/>
      <c r="I35" s="34"/>
      <c r="J35" s="34"/>
      <c r="L35" s="64"/>
    </row>
    <row r="36" spans="1:12" s="2" customFormat="1" ht="14.25">
      <c r="A36" s="58"/>
      <c r="B36" s="59"/>
      <c r="C36" s="59"/>
      <c r="D36" s="11"/>
      <c r="E36" s="11"/>
      <c r="F36" s="11"/>
      <c r="G36" s="11"/>
      <c r="H36" s="59"/>
      <c r="I36" s="11"/>
      <c r="J36" s="11"/>
      <c r="L36" s="64"/>
    </row>
    <row r="37" spans="1:12" s="1" customFormat="1" ht="14.25">
      <c r="A37" s="60"/>
      <c r="B37" s="9"/>
      <c r="C37" s="9"/>
      <c r="D37" s="10"/>
      <c r="E37" s="10"/>
      <c r="F37" s="10"/>
      <c r="G37" s="11"/>
      <c r="H37" s="9"/>
      <c r="I37" s="10"/>
      <c r="J37" s="10"/>
      <c r="L37" s="65"/>
    </row>
    <row r="38" spans="2:10" s="7" customFormat="1" ht="14.25">
      <c r="B38" s="1"/>
      <c r="C38" s="1"/>
      <c r="D38" s="1"/>
      <c r="E38" s="1"/>
      <c r="F38" s="1"/>
      <c r="G38" s="1"/>
      <c r="H38" s="1"/>
      <c r="I38" s="1"/>
      <c r="J38" s="1"/>
    </row>
  </sheetData>
  <sheetProtection/>
  <autoFilter ref="A7:K35"/>
  <mergeCells count="25">
    <mergeCell ref="A2:B2"/>
    <mergeCell ref="A3:J3"/>
    <mergeCell ref="A4:J4"/>
    <mergeCell ref="A8:C8"/>
    <mergeCell ref="A9:B9"/>
    <mergeCell ref="A12:B12"/>
    <mergeCell ref="A17:B17"/>
    <mergeCell ref="A21:D21"/>
    <mergeCell ref="A22:B22"/>
    <mergeCell ref="A24:B24"/>
    <mergeCell ref="A26:B26"/>
    <mergeCell ref="A30:D30"/>
    <mergeCell ref="A31:B31"/>
    <mergeCell ref="A33:B33"/>
    <mergeCell ref="A35:D35"/>
    <mergeCell ref="A5:A7"/>
    <mergeCell ref="B5:B7"/>
    <mergeCell ref="C5:C7"/>
    <mergeCell ref="D5:D7"/>
    <mergeCell ref="E5:E7"/>
    <mergeCell ref="F5:F7"/>
    <mergeCell ref="G5:G6"/>
    <mergeCell ref="H5:H7"/>
    <mergeCell ref="I5:I7"/>
    <mergeCell ref="J5:J7"/>
  </mergeCells>
  <printOptions horizontalCentered="1"/>
  <pageMargins left="0.2361111111111111" right="0.3145833333333333" top="0.7083333333333334" bottom="0.7868055555555555" header="0.5118055555555555" footer="0.5118055555555555"/>
  <pageSetup firstPageNumber="1" useFirstPageNumber="1" fitToHeight="6" horizontalDpi="600" verticalDpi="600" orientation="landscape" paperSize="9" scale="80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sxsfpb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fpbcyc</dc:creator>
  <cp:keywords/>
  <dc:description/>
  <cp:lastModifiedBy>Administrator</cp:lastModifiedBy>
  <cp:lastPrinted>2021-06-23T10:10:09Z</cp:lastPrinted>
  <dcterms:created xsi:type="dcterms:W3CDTF">2016-03-01T01:17:20Z</dcterms:created>
  <dcterms:modified xsi:type="dcterms:W3CDTF">2023-06-15T09:39:36Z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C2F8B0D549CC4363A303F6DC5EE576F3_13</vt:lpwstr>
  </property>
</Properties>
</file>