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868" firstSheet="3" activeTab="3"/>
  </bookViews>
  <sheets>
    <sheet name="项目明细表" sheetId="8" state="hidden" r:id="rId1"/>
    <sheet name="资料清单" sheetId="9" state="hidden" r:id="rId2"/>
    <sheet name="目标表" sheetId="3" state="hidden" r:id="rId3"/>
    <sheet name="监控表  " sheetId="7" r:id="rId4"/>
    <sheet name="评价表" sheetId="5" state="hidden" r:id="rId5"/>
  </sheets>
  <definedNames>
    <definedName name="_xlnm._FilterDatabase" localSheetId="1" hidden="1">资料清单!$A$5:$E$69</definedName>
    <definedName name="_xlnm.Print_Titles" localSheetId="4">评价表!$1:$11</definedName>
    <definedName name="_xlnm.Print_Titles" localSheetId="1">资料清单!$1:$5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<sst xmlns="http://schemas.openxmlformats.org/spreadsheetml/2006/main" count="274" uniqueCount="223">
  <si>
    <t>项目类型</t>
  </si>
  <si>
    <t>项目名称</t>
  </si>
  <si>
    <t>项目内容及建设规模</t>
  </si>
  <si>
    <t>建设期限             （起止时间）</t>
  </si>
  <si>
    <t>绩效目标</t>
  </si>
  <si>
    <t>项目个数</t>
  </si>
  <si>
    <t>项目实施地点</t>
  </si>
  <si>
    <t>脱贫村（是/否）</t>
  </si>
  <si>
    <t>省级重点帮扶镇（是/否）</t>
  </si>
  <si>
    <t>省级重点帮扶村（是/否）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</si>
  <si>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</si>
  <si>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</si>
  <si>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</si>
  <si>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</si>
  <si>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</si>
  <si>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
支持环节</t>
  </si>
  <si>
    <t>合计</t>
  </si>
  <si>
    <t>财政衔接资金</t>
  </si>
  <si>
    <t>整合其它涉农资金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</si>
  <si>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</si>
  <si>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</si>
  <si>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</si>
  <si>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</si>
  <si>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</si>
  <si>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</si>
  <si>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</si>
  <si>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</si>
  <si>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</si>
  <si>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2023年略阳县农村实用技术培训县（人社局）</t>
  </si>
  <si>
    <t>在全县17个镇（街道）开展脱贫户农村实用技术培训700人以上</t>
  </si>
  <si>
    <t>2023年
1月-12月</t>
  </si>
  <si>
    <t>提升脱贫人口发展种植、养殖业技术水平，有效解决脱贫户产业发展实际困难和技术难题，使脱贫户发展产业增收，巩固脱贫成果。</t>
  </si>
  <si>
    <t>县劳动就业服务中心</t>
  </si>
  <si>
    <t>县人社局</t>
  </si>
  <si>
    <t>用于农村实用技术培训费用补助</t>
  </si>
  <si>
    <t>略阳县财政涉农资金项目资料清单（2023年度）</t>
  </si>
  <si>
    <t>项目名称：</t>
  </si>
  <si>
    <t>项目编号：</t>
  </si>
  <si>
    <t>实施单位：</t>
  </si>
  <si>
    <t>项目负责人：</t>
  </si>
  <si>
    <t>序号</t>
  </si>
  <si>
    <t>资料目录</t>
  </si>
  <si>
    <t>是否适用</t>
  </si>
  <si>
    <t>资料名称</t>
  </si>
  <si>
    <t>页数</t>
  </si>
  <si>
    <t>一</t>
  </si>
  <si>
    <t>项目申报入库资料</t>
  </si>
  <si>
    <t>（一）</t>
  </si>
  <si>
    <t>项目入库申报程序方面</t>
  </si>
  <si>
    <t>村级申报资料</t>
  </si>
  <si>
    <r>
      <rPr>
        <sz val="11"/>
        <color theme="1"/>
        <rFont val="宋体"/>
        <charset val="134"/>
      </rPr>
      <t>村民代表大会会议纪</t>
    </r>
    <r>
      <rPr>
        <sz val="11"/>
        <rFont val="宋体"/>
        <charset val="134"/>
      </rPr>
      <t>要</t>
    </r>
  </si>
  <si>
    <r>
      <rPr>
        <sz val="11"/>
        <color theme="1"/>
        <rFont val="宋体"/>
        <charset val="134"/>
      </rPr>
      <t>村级项目公示</t>
    </r>
    <r>
      <rPr>
        <sz val="11"/>
        <rFont val="宋体"/>
        <charset val="134"/>
      </rPr>
      <t>影像</t>
    </r>
    <r>
      <rPr>
        <sz val="11"/>
        <color theme="1"/>
        <rFont val="宋体"/>
        <charset val="134"/>
      </rPr>
      <t>资料</t>
    </r>
  </si>
  <si>
    <t>镇（办）项目审核资料</t>
  </si>
  <si>
    <r>
      <rPr>
        <sz val="11"/>
        <color theme="1"/>
        <rFont val="宋体"/>
        <charset val="134"/>
      </rPr>
      <t>镇（办）审核合格项目的乡镇公</t>
    </r>
    <r>
      <rPr>
        <sz val="11"/>
        <rFont val="宋体"/>
        <charset val="134"/>
      </rPr>
      <t>示影像资</t>
    </r>
    <r>
      <rPr>
        <sz val="11"/>
        <color theme="1"/>
        <rFont val="宋体"/>
        <charset val="134"/>
      </rPr>
      <t>料</t>
    </r>
  </si>
  <si>
    <t>县级部门关于项目批复的文件及公示资料</t>
  </si>
  <si>
    <t>（二）</t>
  </si>
  <si>
    <t>项目资金申请及项目计划审批方面</t>
  </si>
  <si>
    <t>财政资金使用计划文件</t>
  </si>
  <si>
    <t>财政扶贫资金拨付文件</t>
  </si>
  <si>
    <t>项目计划审批文件（整合方案）</t>
  </si>
  <si>
    <t>二</t>
  </si>
  <si>
    <t>项目实施过程资料</t>
  </si>
  <si>
    <t>项目实施方案、可行性研究报告</t>
  </si>
  <si>
    <t>乡村振兴领导小组对项目实施方案的批复文件</t>
  </si>
  <si>
    <t>政府采购相关审批审核文件</t>
  </si>
  <si>
    <t>达到招标标准的需招标公告、招标文件、投标文件、评标报告备案资料</t>
  </si>
  <si>
    <t>未达到招标标准的需自行采购（建设）备案表、比价资料、供货方资质文件</t>
  </si>
  <si>
    <t>中标通知书</t>
  </si>
  <si>
    <t>采购合同</t>
  </si>
  <si>
    <t>送货单、验收单、收货单</t>
  </si>
  <si>
    <t>实施前、实施中、实施后的影像资料</t>
  </si>
  <si>
    <t>基建类专有：</t>
  </si>
  <si>
    <t>项目立项申请</t>
  </si>
  <si>
    <t>发改委立项批复文件</t>
  </si>
  <si>
    <t>开工报告</t>
  </si>
  <si>
    <t>若为以工代赈基础设施建设项目，以工代赈项目脱贫户（脱贫户）劳务报酬发放表、附银行打款记录单</t>
  </si>
  <si>
    <t>若是500万元以上的工程项目需提供监理日志及总结报告</t>
  </si>
  <si>
    <t>经济签证变更资料（若有变更）</t>
  </si>
  <si>
    <t>到户类专有：</t>
  </si>
  <si>
    <t>计划受益户清单，到户到人补助发放类项目明细表（内容包括：脱贫户姓名、入户项目编号、住址、身份证号、联系电话、补助金额）。</t>
  </si>
  <si>
    <t>纸质版和电子版项目实际受益户名单或受益户发放表（若是现金发放需提供领取人签字、按手印、财务提现记录；若是直接打入农户银行卡，则提供银行转账记录）</t>
  </si>
  <si>
    <t>为产业发展提供生产资料的项目（如土地改良等）提供项目后续效益产出资料</t>
  </si>
  <si>
    <t>产业类专有：</t>
  </si>
  <si>
    <t>扶贫项目合作协议(如有)</t>
  </si>
  <si>
    <t>计划受益户清单及利益联接机制。</t>
  </si>
  <si>
    <t>涉及二次分配的，提供收益分配方案</t>
  </si>
  <si>
    <t>合作企业合同期间联农带农证明文件（合作企业与合作社和脱贫户（脱贫户）签订的相关协议、脱贫户（脱贫户）分红确认表、支付租金银行单据等）</t>
  </si>
  <si>
    <t>具有订单收购、技术培训、流转土地、减免租金、引领创业等帮扶措施带动脱贫户脱贫的资料</t>
  </si>
  <si>
    <t>三</t>
  </si>
  <si>
    <t>项目验收资料</t>
  </si>
  <si>
    <t>项目实施单位验收报告</t>
  </si>
  <si>
    <t>项目主管单位验收报告</t>
  </si>
  <si>
    <t>项目验收时的影响资料</t>
  </si>
  <si>
    <t>四</t>
  </si>
  <si>
    <t>项目后续管护资料</t>
  </si>
  <si>
    <t>资产确权情况</t>
  </si>
  <si>
    <t>项目管理单位建立的项目后期管护制度</t>
  </si>
  <si>
    <t>后期管护责任划分清单、责任状</t>
  </si>
  <si>
    <t>五</t>
  </si>
  <si>
    <t>绩效管理方面</t>
  </si>
  <si>
    <t>绩效目标表</t>
  </si>
  <si>
    <t>县级行业主管部门对绩效目标的审核表</t>
  </si>
  <si>
    <t>绩效目标的批复及绩效目标公告的影像资料</t>
  </si>
  <si>
    <t>项目绩效目标监控表、监控影像资料、监控报告</t>
  </si>
  <si>
    <t>项目绩效评价自评表及自评报告</t>
  </si>
  <si>
    <t>项目绩效评价报告</t>
  </si>
  <si>
    <t>财务会计资料</t>
  </si>
  <si>
    <t>项目资金收入明细账</t>
  </si>
  <si>
    <t>项目资金收款的记账凭证及原始凭证复件件</t>
  </si>
  <si>
    <t>项目资金支出明细账</t>
  </si>
  <si>
    <t>项目支出的记账凭证及后附相关附件的复印资料，包括资金支出申请单及审批单、付款单（国库集中支付凭证）、收款单位开据的发票等</t>
  </si>
  <si>
    <t>六</t>
  </si>
  <si>
    <t>其他相关资料</t>
  </si>
  <si>
    <t>部门绩效申报表</t>
  </si>
  <si>
    <t>2023122</t>
  </si>
  <si>
    <t>（2023年度）</t>
  </si>
  <si>
    <t>主管部门</t>
  </si>
  <si>
    <t>项目负责人</t>
  </si>
  <si>
    <t>实施单位</t>
  </si>
  <si>
    <t>联系电话</t>
  </si>
  <si>
    <t>资金情况</t>
  </si>
  <si>
    <t>年度资金总额（万元）</t>
  </si>
  <si>
    <t>其中：财政拨款</t>
  </si>
  <si>
    <t xml:space="preserve">     其他资金</t>
  </si>
  <si>
    <t>年度总体目标</t>
  </si>
  <si>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：在全县17个镇（街道）开展脱贫户农村实用技术培训700人以上。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：提升脱贫人口发展种植、养殖业技术水平，有效解决脱贫户产业发展实际困难和技术难题，使脱贫户发展产业增收，巩固脱贫成果。</t>
    </r>
  </si>
  <si>
    <t>一级
指标</t>
  </si>
  <si>
    <t>二级指标</t>
  </si>
  <si>
    <t>三级指标</t>
  </si>
  <si>
    <t>年度指标值</t>
  </si>
  <si>
    <t>产
出
指
标</t>
  </si>
  <si>
    <t>数量指标</t>
  </si>
  <si>
    <t>培训建档立卡脱贫人口（监测对象）数</t>
  </si>
  <si>
    <t>≥700人</t>
  </si>
  <si>
    <t>质量指标</t>
  </si>
  <si>
    <t>培训对象认定准确率</t>
  </si>
  <si>
    <t>时效指标</t>
  </si>
  <si>
    <t>培训任务按计划完成率</t>
  </si>
  <si>
    <t>成本指标</t>
  </si>
  <si>
    <t>预算控制数</t>
  </si>
  <si>
    <t>≦25万元</t>
  </si>
  <si>
    <t>效
益
指
标</t>
  </si>
  <si>
    <t>社会效益
指标</t>
  </si>
  <si>
    <t>带动增加脱贫人口（监测对象）稳定就业或增收人数</t>
  </si>
  <si>
    <t>可持续影响指标</t>
  </si>
  <si>
    <t>可持续影响情况</t>
  </si>
  <si>
    <t>可持续</t>
  </si>
  <si>
    <t>满意度指标</t>
  </si>
  <si>
    <t>服务对象满意度指标</t>
  </si>
  <si>
    <t>受益人群满意度</t>
  </si>
  <si>
    <t>≥90%</t>
  </si>
  <si>
    <t>审核人：</t>
  </si>
  <si>
    <t>填制人：</t>
  </si>
  <si>
    <t>绩效运行监控表</t>
  </si>
  <si>
    <r>
      <rPr>
        <sz val="11"/>
        <rFont val="宋体"/>
        <charset val="134"/>
      </rPr>
      <t>（</t>
    </r>
    <r>
      <rPr>
        <sz val="11"/>
        <rFont val="Calibri"/>
        <charset val="134"/>
      </rPr>
      <t>2025</t>
    </r>
    <r>
      <rPr>
        <sz val="11"/>
        <rFont val="宋体"/>
        <charset val="134"/>
      </rPr>
      <t>年度）</t>
    </r>
  </si>
  <si>
    <r>
      <rPr>
        <sz val="11"/>
        <rFont val="宋体"/>
        <charset val="134"/>
      </rPr>
      <t>时间：</t>
    </r>
  </si>
  <si>
    <t>2025年略阳县农村实用技术培训</t>
  </si>
  <si>
    <t>袁媛</t>
  </si>
  <si>
    <t>县就业创业服务中心</t>
  </si>
  <si>
    <t>0916-4830665</t>
  </si>
  <si>
    <t>年度预算数</t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</si>
  <si>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月执行数</t>
    </r>
  </si>
  <si>
    <t>预算执行率</t>
  </si>
  <si>
    <t>目标1：农村实用技术培训脱贫劳动力（监测对象）800人 
目标2：实现相对稳定增收,巩固提升脱贫攻坚成果。</t>
  </si>
  <si>
    <r>
      <rPr>
        <sz val="11"/>
        <rFont val="宋体"/>
        <charset val="134"/>
      </rPr>
      <t>一级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指标</t>
    </r>
  </si>
  <si>
    <r>
      <rPr>
        <sz val="11"/>
        <rFont val="Calibri"/>
        <charset val="134"/>
      </rPr>
      <t>1-9</t>
    </r>
    <r>
      <rPr>
        <sz val="11"/>
        <rFont val="宋体"/>
        <charset val="134"/>
      </rPr>
      <t>月实际完成情况</t>
    </r>
  </si>
  <si>
    <t>预计全年完成</t>
  </si>
  <si>
    <t>偏差原因</t>
  </si>
  <si>
    <t>≥800人</t>
  </si>
  <si>
    <t>842人</t>
  </si>
  <si>
    <t>≦30</t>
  </si>
  <si>
    <t>29.47万元</t>
  </si>
  <si>
    <r>
      <rPr>
        <sz val="11"/>
        <rFont val="宋体"/>
        <charset val="134"/>
      </rPr>
      <t>效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益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指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标</t>
    </r>
  </si>
  <si>
    <t>≥95%</t>
  </si>
  <si>
    <t>存在的问题及建议</t>
  </si>
  <si>
    <t>江山</t>
  </si>
  <si>
    <t>徐霞</t>
  </si>
  <si>
    <t>项目支出绩效评价表</t>
  </si>
  <si>
    <t>项目资金（万）</t>
  </si>
  <si>
    <t>全年执行数</t>
  </si>
  <si>
    <t>总得分</t>
  </si>
  <si>
    <t>等次</t>
  </si>
  <si>
    <t>年度资金总额</t>
  </si>
  <si>
    <t>实际完成值</t>
  </si>
  <si>
    <t>分值</t>
  </si>
  <si>
    <t>得分</t>
  </si>
  <si>
    <t>偏差原因分析及改进措施</t>
  </si>
  <si>
    <t>决策
（15分）</t>
  </si>
  <si>
    <t>项目立项（5分）</t>
  </si>
  <si>
    <t>立项依据
充分性</t>
  </si>
  <si>
    <t>充分</t>
  </si>
  <si>
    <t>立项程序
规范性</t>
  </si>
  <si>
    <t>规范</t>
  </si>
  <si>
    <t>绩效目标（6分）</t>
  </si>
  <si>
    <t>绩效目标
合理性</t>
  </si>
  <si>
    <t>合理</t>
  </si>
  <si>
    <t>绩效指标
明确性</t>
  </si>
  <si>
    <t>明确</t>
  </si>
  <si>
    <t>资金投入（4分）</t>
  </si>
  <si>
    <t>预算编制
科学性</t>
  </si>
  <si>
    <t>科学</t>
  </si>
  <si>
    <t>资金分配
合理性</t>
  </si>
  <si>
    <t>过程
（15分）</t>
  </si>
  <si>
    <t>资金管理（9分）</t>
  </si>
  <si>
    <t>资金到位率</t>
  </si>
  <si>
    <t>资金使用
合规性</t>
  </si>
  <si>
    <t>合规</t>
  </si>
  <si>
    <t>组织实施（6分）</t>
  </si>
  <si>
    <t>管理制度
健全性</t>
  </si>
  <si>
    <t>健全</t>
  </si>
  <si>
    <t>制度执行
有效性</t>
  </si>
  <si>
    <t>有效</t>
  </si>
  <si>
    <t>产出指标（40分）</t>
  </si>
  <si>
    <t>数量指标
（15分）</t>
  </si>
  <si>
    <t>质量指标
（15分）</t>
  </si>
  <si>
    <t>时效指标
（10分）</t>
  </si>
  <si>
    <t>效益指标（20分）</t>
  </si>
  <si>
    <t>经济效益指标（10分）</t>
  </si>
  <si>
    <t>社会效益指标（10分）</t>
  </si>
  <si>
    <t>满意度
（10分）</t>
  </si>
  <si>
    <t>群众满意度指标（10分）</t>
  </si>
  <si>
    <t>1.
2.</t>
  </si>
  <si>
    <t>评价单位：（盖章）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</si>
</sst>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rgb="FF000000"/>
      <name val="Calibri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方正小标宋_GBK"/>
      <charset val="134"/>
    </font>
    <font>
      <sz val="11"/>
      <name val="宋体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0"/>
      <color rgb="FF000000"/>
      <name val="仿宋_GB2312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31" fontId="4" fillId="0" borderId="3" xfId="0" applyNumberFormat="1" applyFont="1" applyBorder="1" applyAlignment="1">
      <alignment horizontal="center"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10" fillId="0" borderId="0" xfId="49" applyFont="1" applyAlignment="1">
      <alignment horizontal="center" vertical="center"/>
    </xf>
    <xf numFmtId="0" fontId="2" fillId="0" borderId="3" xfId="49" applyBorder="1">
      <alignment vertical="center"/>
    </xf>
    <xf numFmtId="0" fontId="2" fillId="0" borderId="0" xfId="49" applyAlignment="1">
      <alignment horizontal="center" vertical="center"/>
    </xf>
    <xf numFmtId="0" fontId="2" fillId="0" borderId="3" xfId="49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/>
    </xf>
    <xf numFmtId="0" fontId="2" fillId="0" borderId="1" xfId="49" applyBorder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2" fillId="0" borderId="1" xfId="49" applyBorder="1">
      <alignment vertical="center"/>
    </xf>
    <xf numFmtId="0" fontId="2" fillId="0" borderId="1" xfId="49" applyBorder="1" applyAlignment="1">
      <alignment vertical="center" wrapText="1"/>
    </xf>
    <xf numFmtId="0" fontId="1" fillId="0" borderId="1" xfId="49" applyFont="1" applyBorder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5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5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5" outlineLevelRow="3"/>
  <cols>
    <col min="1" max="1" width="8.21904761904762" customWidth="1"/>
    <col min="3" max="3" width="10.8857142857143" customWidth="1"/>
    <col min="5" max="5" width="30.4380952380952" customWidth="1"/>
  </cols>
  <sheetData>
    <row r="1" s="69" customFormat="1" ht="19.05" customHeight="1" spans="1:25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2" t="s">
        <v>6</v>
      </c>
      <c r="H1" s="72"/>
      <c r="I1" s="71" t="s">
        <v>7</v>
      </c>
      <c r="J1" s="72" t="s">
        <v>8</v>
      </c>
      <c r="K1" s="72" t="s">
        <v>9</v>
      </c>
      <c r="L1" s="72" t="s">
        <v>10</v>
      </c>
      <c r="M1" s="72"/>
      <c r="N1" s="72" t="s">
        <v>11</v>
      </c>
      <c r="O1" s="72"/>
      <c r="P1" s="72" t="s">
        <v>12</v>
      </c>
      <c r="Q1" s="72"/>
      <c r="R1" s="72"/>
      <c r="S1" s="72"/>
      <c r="T1" s="72"/>
      <c r="U1" s="72"/>
      <c r="V1" s="72"/>
      <c r="W1" s="73" t="s">
        <v>13</v>
      </c>
      <c r="X1" s="73" t="s">
        <v>14</v>
      </c>
      <c r="Y1" s="73" t="s">
        <v>15</v>
      </c>
    </row>
    <row r="2" s="69" customFormat="1" ht="25.95" customHeight="1" spans="1:25">
      <c r="A2" s="74"/>
      <c r="B2" s="74"/>
      <c r="C2" s="74"/>
      <c r="D2" s="74"/>
      <c r="E2" s="74"/>
      <c r="F2" s="74"/>
      <c r="G2" s="72"/>
      <c r="H2" s="72"/>
      <c r="I2" s="74"/>
      <c r="J2" s="72"/>
      <c r="K2" s="72"/>
      <c r="L2" s="72"/>
      <c r="M2" s="72"/>
      <c r="N2" s="72"/>
      <c r="O2" s="72"/>
      <c r="P2" s="71" t="s">
        <v>16</v>
      </c>
      <c r="Q2" s="75" t="s">
        <v>17</v>
      </c>
      <c r="R2" s="76"/>
      <c r="S2" s="76"/>
      <c r="T2" s="76"/>
      <c r="U2" s="77"/>
      <c r="V2" s="71" t="s">
        <v>18</v>
      </c>
      <c r="W2" s="78"/>
      <c r="X2" s="78"/>
      <c r="Y2" s="78"/>
    </row>
    <row r="3" s="69" customFormat="1" ht="43.05" customHeight="1" spans="1:25">
      <c r="A3" s="79"/>
      <c r="B3" s="79"/>
      <c r="C3" s="79"/>
      <c r="D3" s="79"/>
      <c r="E3" s="79"/>
      <c r="F3" s="79"/>
      <c r="G3" s="72" t="s">
        <v>19</v>
      </c>
      <c r="H3" s="72" t="s">
        <v>20</v>
      </c>
      <c r="I3" s="79"/>
      <c r="J3" s="72"/>
      <c r="K3" s="72"/>
      <c r="L3" s="72" t="s">
        <v>21</v>
      </c>
      <c r="M3" s="72" t="s">
        <v>22</v>
      </c>
      <c r="N3" s="72" t="s">
        <v>21</v>
      </c>
      <c r="O3" s="72" t="s">
        <v>22</v>
      </c>
      <c r="P3" s="79"/>
      <c r="Q3" s="72" t="s">
        <v>23</v>
      </c>
      <c r="R3" s="72" t="s">
        <v>24</v>
      </c>
      <c r="S3" s="72" t="s">
        <v>25</v>
      </c>
      <c r="T3" s="72" t="s">
        <v>26</v>
      </c>
      <c r="U3" s="72" t="s">
        <v>27</v>
      </c>
      <c r="V3" s="79"/>
      <c r="W3" s="80"/>
      <c r="X3" s="80"/>
      <c r="Y3" s="80"/>
    </row>
    <row r="4" s="70" customFormat="1" ht="84" customHeight="1" spans="1:25">
      <c r="A4" s="81">
        <v>122</v>
      </c>
      <c r="B4" s="81" t="s">
        <v>28</v>
      </c>
      <c r="C4" s="82" t="s">
        <v>29</v>
      </c>
      <c r="D4" s="82" t="s">
        <v>30</v>
      </c>
      <c r="E4" s="82" t="s">
        <v>31</v>
      </c>
      <c r="F4" s="81">
        <v>1</v>
      </c>
      <c r="G4" s="81"/>
      <c r="H4" s="81"/>
      <c r="I4" s="81"/>
      <c r="J4" s="81"/>
      <c r="K4" s="81"/>
      <c r="L4" s="81">
        <v>600</v>
      </c>
      <c r="M4" s="81">
        <v>700</v>
      </c>
      <c r="N4" s="81">
        <v>600</v>
      </c>
      <c r="O4" s="81">
        <v>700</v>
      </c>
      <c r="P4" s="81">
        <f>Q4+V4</f>
        <v>25</v>
      </c>
      <c r="Q4" s="81">
        <f>SUM(R4:U4)</f>
        <v>25</v>
      </c>
      <c r="R4" s="82"/>
      <c r="S4" s="82">
        <v>25</v>
      </c>
      <c r="T4" s="82"/>
      <c r="U4" s="82"/>
      <c r="V4" s="82"/>
      <c r="W4" s="82" t="s">
        <v>32</v>
      </c>
      <c r="X4" s="82" t="s">
        <v>33</v>
      </c>
      <c r="Y4" s="82" t="s">
        <v>34</v>
      </c>
    </row>
  </sheetData>
  <mergeCells count="19">
    <mergeCell ref="P1:V1"/>
    <mergeCell ref="Q2:U2"/>
    <mergeCell ref="A1:A3"/>
    <mergeCell ref="B1:B3"/>
    <mergeCell ref="C1:C3"/>
    <mergeCell ref="D1:D3"/>
    <mergeCell ref="E1:E3"/>
    <mergeCell ref="F1:F3"/>
    <mergeCell ref="I1:I3"/>
    <mergeCell ref="J1:J3"/>
    <mergeCell ref="K1:K3"/>
    <mergeCell ref="P2:P3"/>
    <mergeCell ref="V2:V3"/>
    <mergeCell ref="W1:W3"/>
    <mergeCell ref="X1:X3"/>
    <mergeCell ref="Y1:Y3"/>
    <mergeCell ref="G1:H2"/>
    <mergeCell ref="L1:M2"/>
    <mergeCell ref="N1:O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workbookViewId="0">
      <selection activeCell="D3" sqref="D3:E3"/>
    </sheetView>
  </sheetViews>
  <sheetFormatPr defaultColWidth="8.66666666666667" defaultRowHeight="22.05" customHeight="1" outlineLevelCol="4"/>
  <cols>
    <col min="1" max="1" width="8.66666666666667" style="55"/>
    <col min="2" max="2" width="44.2190476190476" style="55" customWidth="1"/>
    <col min="3" max="3" width="10.1047619047619" style="55" customWidth="1"/>
    <col min="4" max="4" width="24.4380952380952" style="55" customWidth="1"/>
    <col min="5" max="5" width="8.43809523809524" style="55" customWidth="1"/>
    <col min="6" max="16384" width="8.66666666666667" style="55"/>
  </cols>
  <sheetData>
    <row r="1" ht="30" customHeight="1" spans="1:5">
      <c r="A1" s="56" t="s">
        <v>35</v>
      </c>
      <c r="B1" s="56"/>
      <c r="C1" s="56"/>
      <c r="D1" s="56"/>
      <c r="E1" s="56"/>
    </row>
    <row r="2" customHeight="1" spans="1:5">
      <c r="A2" s="55" t="s">
        <v>36</v>
      </c>
      <c r="B2" s="57" t="str">
        <f>目标表!C3</f>
        <v>2023年略阳县农村实用技术培训县（人社局）</v>
      </c>
      <c r="C2" s="58" t="s">
        <v>37</v>
      </c>
      <c r="D2" s="59" t="str">
        <f>目标表!B2</f>
        <v>2023122</v>
      </c>
      <c r="E2" s="59"/>
    </row>
    <row r="3" customHeight="1" spans="1:5">
      <c r="A3" s="55" t="s">
        <v>38</v>
      </c>
      <c r="B3" s="57" t="str">
        <f>目标表!C5</f>
        <v>县劳动就业服务中心</v>
      </c>
      <c r="C3" s="55" t="s">
        <v>39</v>
      </c>
      <c r="D3" s="59" t="str">
        <f>目标表!E5</f>
        <v>0916-4830665</v>
      </c>
      <c r="E3" s="59"/>
    </row>
    <row r="4" ht="10.95" customHeight="1"/>
    <row r="5" ht="24" customHeight="1" spans="1:5">
      <c r="A5" s="60" t="s">
        <v>40</v>
      </c>
      <c r="B5" s="60" t="s">
        <v>41</v>
      </c>
      <c r="C5" s="60" t="s">
        <v>42</v>
      </c>
      <c r="D5" s="60" t="s">
        <v>43</v>
      </c>
      <c r="E5" s="60" t="s">
        <v>44</v>
      </c>
    </row>
    <row r="6" ht="24" customHeight="1" spans="1:5">
      <c r="A6" s="60" t="s">
        <v>45</v>
      </c>
      <c r="B6" s="61" t="s">
        <v>46</v>
      </c>
      <c r="C6" s="61"/>
      <c r="D6" s="61"/>
      <c r="E6" s="60"/>
    </row>
    <row r="7" ht="24" customHeight="1" spans="1:5">
      <c r="A7" s="60" t="s">
        <v>47</v>
      </c>
      <c r="B7" s="62" t="s">
        <v>48</v>
      </c>
      <c r="C7" s="62"/>
      <c r="D7" s="62"/>
      <c r="E7" s="60"/>
    </row>
    <row r="8" ht="24" customHeight="1" spans="1:5">
      <c r="A8" s="63">
        <v>1</v>
      </c>
      <c r="B8" s="64" t="s">
        <v>49</v>
      </c>
      <c r="C8" s="64"/>
      <c r="D8" s="64"/>
      <c r="E8" s="63"/>
    </row>
    <row r="9" ht="24" customHeight="1" spans="1:5">
      <c r="A9" s="63">
        <v>2</v>
      </c>
      <c r="B9" s="64" t="s">
        <v>50</v>
      </c>
      <c r="C9" s="64"/>
      <c r="D9" s="64"/>
      <c r="E9" s="63"/>
    </row>
    <row r="10" ht="24" customHeight="1" spans="1:5">
      <c r="A10" s="63">
        <v>3</v>
      </c>
      <c r="B10" s="64" t="s">
        <v>51</v>
      </c>
      <c r="C10" s="64"/>
      <c r="D10" s="64"/>
      <c r="E10" s="63"/>
    </row>
    <row r="11" ht="24" customHeight="1" spans="1:5">
      <c r="A11" s="63">
        <v>4</v>
      </c>
      <c r="B11" s="64" t="s">
        <v>52</v>
      </c>
      <c r="C11" s="64"/>
      <c r="D11" s="64"/>
      <c r="E11" s="63"/>
    </row>
    <row r="12" ht="24" customHeight="1" spans="1:5">
      <c r="A12" s="63">
        <v>5</v>
      </c>
      <c r="B12" s="64" t="s">
        <v>53</v>
      </c>
      <c r="C12" s="64"/>
      <c r="D12" s="64"/>
      <c r="E12" s="63"/>
    </row>
    <row r="13" ht="24" customHeight="1" spans="1:5">
      <c r="A13" s="63">
        <v>6</v>
      </c>
      <c r="B13" s="64" t="s">
        <v>54</v>
      </c>
      <c r="C13" s="64"/>
      <c r="D13" s="64"/>
      <c r="E13" s="63"/>
    </row>
    <row r="14" ht="24" customHeight="1" spans="1:5">
      <c r="A14" s="60" t="s">
        <v>55</v>
      </c>
      <c r="B14" s="65" t="s">
        <v>56</v>
      </c>
      <c r="C14" s="65"/>
      <c r="D14" s="65"/>
      <c r="E14" s="63"/>
    </row>
    <row r="15" ht="24" customHeight="1" spans="1:5">
      <c r="A15" s="63">
        <v>1</v>
      </c>
      <c r="B15" s="64" t="s">
        <v>57</v>
      </c>
      <c r="C15" s="64"/>
      <c r="D15" s="64"/>
      <c r="E15" s="63"/>
    </row>
    <row r="16" ht="24" customHeight="1" spans="1:5">
      <c r="A16" s="63">
        <v>2</v>
      </c>
      <c r="B16" s="64" t="s">
        <v>58</v>
      </c>
      <c r="C16" s="64"/>
      <c r="D16" s="64"/>
      <c r="E16" s="63"/>
    </row>
    <row r="17" ht="24" customHeight="1" spans="1:5">
      <c r="A17" s="63">
        <v>3</v>
      </c>
      <c r="B17" s="64" t="s">
        <v>59</v>
      </c>
      <c r="C17" s="64"/>
      <c r="D17" s="64"/>
      <c r="E17" s="63"/>
    </row>
    <row r="18" ht="24" customHeight="1" spans="1:5">
      <c r="A18" s="60" t="s">
        <v>60</v>
      </c>
      <c r="B18" s="62" t="s">
        <v>61</v>
      </c>
      <c r="C18" s="62"/>
      <c r="D18" s="62"/>
      <c r="E18" s="60"/>
    </row>
    <row r="19" ht="24" customHeight="1" spans="1:5">
      <c r="A19" s="63">
        <v>1</v>
      </c>
      <c r="B19" s="64" t="s">
        <v>62</v>
      </c>
      <c r="C19" s="64"/>
      <c r="E19" s="60"/>
    </row>
    <row r="20" ht="24" customHeight="1" spans="1:5">
      <c r="A20" s="63">
        <v>2</v>
      </c>
      <c r="B20" s="64" t="s">
        <v>63</v>
      </c>
      <c r="C20" s="64"/>
      <c r="D20" s="64"/>
      <c r="E20" s="63"/>
    </row>
    <row r="21" ht="24" customHeight="1" spans="1:5">
      <c r="A21" s="63">
        <v>3</v>
      </c>
      <c r="B21" s="64" t="s">
        <v>64</v>
      </c>
      <c r="C21" s="64"/>
      <c r="D21" s="64"/>
      <c r="E21" s="63"/>
    </row>
    <row r="22" ht="27" spans="1:5">
      <c r="A22" s="63">
        <v>4</v>
      </c>
      <c r="B22" s="64" t="s">
        <v>65</v>
      </c>
      <c r="C22" s="64"/>
      <c r="D22" s="64"/>
      <c r="E22" s="63"/>
    </row>
    <row r="23" ht="27" spans="1:5">
      <c r="A23" s="63">
        <v>5</v>
      </c>
      <c r="B23" s="64" t="s">
        <v>66</v>
      </c>
      <c r="C23" s="64"/>
      <c r="D23" s="64"/>
      <c r="E23" s="63"/>
    </row>
    <row r="24" ht="24" customHeight="1" spans="1:5">
      <c r="A24" s="63">
        <v>6</v>
      </c>
      <c r="B24" s="64" t="s">
        <v>67</v>
      </c>
      <c r="C24" s="64"/>
      <c r="D24" s="64"/>
      <c r="E24" s="63"/>
    </row>
    <row r="25" ht="24" customHeight="1" spans="1:5">
      <c r="A25" s="63">
        <v>7</v>
      </c>
      <c r="B25" s="55" t="s">
        <v>68</v>
      </c>
      <c r="C25" s="64"/>
      <c r="D25" s="64"/>
      <c r="E25" s="63"/>
    </row>
    <row r="26" ht="24" customHeight="1" spans="1:5">
      <c r="A26" s="63">
        <v>8</v>
      </c>
      <c r="B26" s="64" t="s">
        <v>69</v>
      </c>
      <c r="C26" s="64"/>
      <c r="D26" s="64"/>
      <c r="E26" s="63"/>
    </row>
    <row r="27" ht="24" customHeight="1" spans="1:5">
      <c r="A27" s="63">
        <v>9</v>
      </c>
      <c r="B27" s="64" t="s">
        <v>70</v>
      </c>
      <c r="C27" s="64"/>
      <c r="D27" s="64"/>
      <c r="E27" s="63"/>
    </row>
    <row r="28" ht="24" customHeight="1" spans="1:5">
      <c r="A28" s="63"/>
      <c r="B28" s="65" t="s">
        <v>71</v>
      </c>
      <c r="C28" s="65"/>
      <c r="D28" s="65"/>
      <c r="E28" s="63"/>
    </row>
    <row r="29" ht="24" customHeight="1" spans="1:5">
      <c r="A29" s="63">
        <v>10</v>
      </c>
      <c r="B29" s="64" t="s">
        <v>72</v>
      </c>
      <c r="C29" s="64"/>
      <c r="E29" s="63"/>
    </row>
    <row r="30" ht="24" customHeight="1" spans="1:5">
      <c r="A30" s="63">
        <v>11</v>
      </c>
      <c r="B30" s="64" t="s">
        <v>73</v>
      </c>
      <c r="C30" s="64"/>
      <c r="D30" s="64"/>
      <c r="E30" s="63"/>
    </row>
    <row r="31" ht="24" customHeight="1" spans="1:5">
      <c r="A31" s="63">
        <v>12</v>
      </c>
      <c r="B31" s="64" t="s">
        <v>74</v>
      </c>
      <c r="C31" s="64"/>
      <c r="D31" s="64"/>
      <c r="E31" s="63"/>
    </row>
    <row r="32" ht="40.5" spans="1:5">
      <c r="A32" s="63">
        <v>13</v>
      </c>
      <c r="B32" s="64" t="s">
        <v>75</v>
      </c>
      <c r="C32" s="64"/>
      <c r="D32" s="64"/>
      <c r="E32" s="63"/>
    </row>
    <row r="33" ht="27" spans="1:5">
      <c r="A33" s="63">
        <v>14</v>
      </c>
      <c r="B33" s="64" t="s">
        <v>76</v>
      </c>
      <c r="C33" s="64"/>
      <c r="D33" s="64"/>
      <c r="E33" s="63"/>
    </row>
    <row r="34" ht="24" customHeight="1" spans="1:5">
      <c r="A34" s="63">
        <v>15</v>
      </c>
      <c r="B34" s="64" t="s">
        <v>77</v>
      </c>
      <c r="C34" s="64"/>
      <c r="D34" s="64"/>
      <c r="E34" s="63"/>
    </row>
    <row r="35" ht="24" customHeight="1" spans="1:5">
      <c r="A35" s="63"/>
      <c r="B35" s="65" t="s">
        <v>78</v>
      </c>
      <c r="C35" s="65"/>
      <c r="D35" s="65"/>
      <c r="E35" s="63"/>
    </row>
    <row r="36" ht="40.5" spans="1:5">
      <c r="A36" s="63">
        <v>16</v>
      </c>
      <c r="B36" s="64" t="s">
        <v>79</v>
      </c>
      <c r="C36" s="64"/>
      <c r="D36" s="64"/>
      <c r="E36" s="63"/>
    </row>
    <row r="37" ht="54" spans="1:5">
      <c r="A37" s="63">
        <v>17</v>
      </c>
      <c r="B37" s="64" t="s">
        <v>80</v>
      </c>
      <c r="C37" s="64"/>
      <c r="D37" s="64"/>
      <c r="E37" s="63"/>
    </row>
    <row r="38" ht="27" spans="1:5">
      <c r="A38" s="63">
        <v>18</v>
      </c>
      <c r="B38" s="64" t="s">
        <v>81</v>
      </c>
      <c r="C38" s="64"/>
      <c r="D38" s="64"/>
      <c r="E38" s="66"/>
    </row>
    <row r="39" ht="24" customHeight="1" spans="1:5">
      <c r="A39" s="63"/>
      <c r="B39" s="65" t="s">
        <v>82</v>
      </c>
      <c r="C39" s="65"/>
      <c r="D39" s="65"/>
      <c r="E39" s="63"/>
    </row>
    <row r="40" ht="24" customHeight="1" spans="1:5">
      <c r="A40" s="63">
        <v>19</v>
      </c>
      <c r="B40" s="64" t="s">
        <v>83</v>
      </c>
      <c r="C40" s="64"/>
      <c r="D40" s="64"/>
      <c r="E40" s="63"/>
    </row>
    <row r="41" ht="24" customHeight="1" spans="1:5">
      <c r="A41" s="63">
        <v>20</v>
      </c>
      <c r="B41" s="64" t="s">
        <v>84</v>
      </c>
      <c r="C41" s="64"/>
      <c r="D41" s="64"/>
      <c r="E41" s="63"/>
    </row>
    <row r="42" ht="24" customHeight="1" spans="1:5">
      <c r="A42" s="63">
        <v>21</v>
      </c>
      <c r="B42" s="64" t="s">
        <v>85</v>
      </c>
      <c r="C42" s="64"/>
      <c r="D42" s="64"/>
      <c r="E42" s="66"/>
    </row>
    <row r="43" ht="54" spans="1:5">
      <c r="A43" s="63">
        <v>22</v>
      </c>
      <c r="B43" s="64" t="s">
        <v>86</v>
      </c>
      <c r="C43" s="64"/>
      <c r="D43" s="64"/>
      <c r="E43" s="63"/>
    </row>
    <row r="44" ht="40.5" spans="1:5">
      <c r="A44" s="63">
        <v>23</v>
      </c>
      <c r="B44" s="64" t="s">
        <v>87</v>
      </c>
      <c r="C44" s="64"/>
      <c r="D44" s="64"/>
      <c r="E44" s="66"/>
    </row>
    <row r="45" ht="27" spans="1:5">
      <c r="A45" s="63">
        <v>24</v>
      </c>
      <c r="B45" s="64" t="s">
        <v>81</v>
      </c>
      <c r="C45" s="64"/>
      <c r="D45" s="64"/>
      <c r="E45" s="66"/>
    </row>
    <row r="46" ht="24" customHeight="1" spans="1:5">
      <c r="A46" s="60" t="s">
        <v>88</v>
      </c>
      <c r="B46" s="62" t="s">
        <v>89</v>
      </c>
      <c r="C46" s="62"/>
      <c r="D46" s="62"/>
      <c r="E46" s="63"/>
    </row>
    <row r="47" ht="24" customHeight="1" spans="1:5">
      <c r="A47" s="63">
        <v>1</v>
      </c>
      <c r="B47" s="64" t="s">
        <v>90</v>
      </c>
      <c r="C47" s="64"/>
      <c r="D47" s="64"/>
      <c r="E47" s="63"/>
    </row>
    <row r="48" ht="24" customHeight="1" spans="1:5">
      <c r="A48" s="63">
        <v>2</v>
      </c>
      <c r="B48" s="64" t="s">
        <v>91</v>
      </c>
      <c r="C48" s="64"/>
      <c r="D48" s="64"/>
      <c r="E48" s="63"/>
    </row>
    <row r="49" ht="24" customHeight="1" spans="1:5">
      <c r="A49" s="63">
        <v>3</v>
      </c>
      <c r="B49" s="55" t="s">
        <v>92</v>
      </c>
      <c r="C49" s="64"/>
      <c r="D49" s="64"/>
      <c r="E49" s="63"/>
    </row>
    <row r="50" ht="24" customHeight="1" spans="1:5">
      <c r="A50" s="60" t="s">
        <v>93</v>
      </c>
      <c r="B50" s="65" t="s">
        <v>94</v>
      </c>
      <c r="C50" s="64"/>
      <c r="D50" s="64"/>
      <c r="E50" s="63"/>
    </row>
    <row r="51" ht="24" customHeight="1" spans="1:5">
      <c r="A51" s="63">
        <v>1</v>
      </c>
      <c r="B51" s="64" t="s">
        <v>95</v>
      </c>
      <c r="C51" s="64"/>
      <c r="D51" s="64"/>
      <c r="E51" s="63"/>
    </row>
    <row r="52" ht="24" customHeight="1" spans="1:5">
      <c r="A52" s="63">
        <v>2</v>
      </c>
      <c r="B52" s="64" t="s">
        <v>96</v>
      </c>
      <c r="C52" s="64"/>
      <c r="D52" s="64"/>
      <c r="E52" s="63"/>
    </row>
    <row r="53" ht="24" customHeight="1" spans="1:5">
      <c r="A53" s="63">
        <v>3</v>
      </c>
      <c r="B53" s="64" t="s">
        <v>97</v>
      </c>
      <c r="C53" s="64"/>
      <c r="D53" s="64"/>
      <c r="E53" s="63"/>
    </row>
    <row r="54" ht="24" customHeight="1" spans="1:5">
      <c r="A54" s="60" t="s">
        <v>98</v>
      </c>
      <c r="B54" s="62" t="s">
        <v>99</v>
      </c>
      <c r="C54" s="62"/>
      <c r="D54" s="62"/>
      <c r="E54" s="66"/>
    </row>
    <row r="55" ht="24" customHeight="1" spans="1:5">
      <c r="A55" s="63">
        <v>1</v>
      </c>
      <c r="B55" s="64" t="s">
        <v>100</v>
      </c>
      <c r="C55" s="64"/>
      <c r="D55" s="64"/>
      <c r="E55" s="66"/>
    </row>
    <row r="56" ht="24" customHeight="1" spans="1:5">
      <c r="A56" s="63">
        <v>2</v>
      </c>
      <c r="B56" s="64" t="s">
        <v>101</v>
      </c>
      <c r="C56" s="64"/>
      <c r="D56" s="64"/>
      <c r="E56" s="66"/>
    </row>
    <row r="57" ht="24" customHeight="1" spans="1:5">
      <c r="A57" s="63">
        <v>3</v>
      </c>
      <c r="B57" s="64" t="s">
        <v>102</v>
      </c>
      <c r="C57" s="64"/>
      <c r="D57" s="64"/>
      <c r="E57" s="60"/>
    </row>
    <row r="58" ht="24" customHeight="1" spans="1:5">
      <c r="A58" s="63">
        <v>4</v>
      </c>
      <c r="B58" s="64" t="s">
        <v>103</v>
      </c>
      <c r="C58" s="64"/>
      <c r="D58" s="64"/>
      <c r="E58" s="63"/>
    </row>
    <row r="59" ht="24" customHeight="1" spans="1:5">
      <c r="A59" s="63">
        <v>5</v>
      </c>
      <c r="B59" s="64" t="s">
        <v>104</v>
      </c>
      <c r="C59" s="64"/>
      <c r="D59" s="64"/>
      <c r="E59" s="63"/>
    </row>
    <row r="60" ht="24" customHeight="1" spans="1:5">
      <c r="A60" s="63">
        <v>6</v>
      </c>
      <c r="B60" s="64" t="s">
        <v>105</v>
      </c>
      <c r="C60" s="64"/>
      <c r="D60" s="64"/>
      <c r="E60" s="63"/>
    </row>
    <row r="61" ht="24" customHeight="1" spans="1:5">
      <c r="A61" s="60" t="s">
        <v>98</v>
      </c>
      <c r="B61" s="62" t="s">
        <v>106</v>
      </c>
      <c r="C61" s="62"/>
      <c r="D61" s="62"/>
      <c r="E61" s="63"/>
    </row>
    <row r="62" ht="24" customHeight="1" spans="1:5">
      <c r="A62" s="63">
        <v>1</v>
      </c>
      <c r="B62" s="66" t="s">
        <v>107</v>
      </c>
      <c r="C62" s="64"/>
      <c r="D62" s="64"/>
      <c r="E62" s="63"/>
    </row>
    <row r="63" ht="24" customHeight="1" spans="1:5">
      <c r="A63" s="63">
        <v>2</v>
      </c>
      <c r="B63" s="66" t="s">
        <v>108</v>
      </c>
      <c r="C63" s="64"/>
      <c r="D63" s="64"/>
      <c r="E63" s="63"/>
    </row>
    <row r="64" ht="24" customHeight="1" spans="1:5">
      <c r="A64" s="63">
        <v>3</v>
      </c>
      <c r="B64" s="66" t="s">
        <v>109</v>
      </c>
      <c r="C64" s="64"/>
      <c r="D64" s="64"/>
      <c r="E64" s="63"/>
    </row>
    <row r="65" ht="54" spans="1:5">
      <c r="A65" s="63">
        <v>4</v>
      </c>
      <c r="B65" s="67" t="s">
        <v>110</v>
      </c>
      <c r="C65" s="66"/>
      <c r="D65" s="66"/>
      <c r="E65" s="66"/>
    </row>
    <row r="66" s="54" customFormat="1" ht="24" customHeight="1" spans="1:5">
      <c r="A66" s="60" t="s">
        <v>111</v>
      </c>
      <c r="B66" s="65" t="s">
        <v>112</v>
      </c>
      <c r="C66" s="68"/>
      <c r="D66" s="68"/>
      <c r="E66" s="68"/>
    </row>
    <row r="67" ht="24" customHeight="1" spans="1:5">
      <c r="A67" s="63">
        <v>1</v>
      </c>
      <c r="B67" s="66"/>
      <c r="C67" s="66"/>
      <c r="D67" s="66"/>
      <c r="E67" s="66"/>
    </row>
    <row r="68" ht="24" customHeight="1" spans="1:5">
      <c r="A68" s="63">
        <v>2</v>
      </c>
      <c r="B68" s="66"/>
      <c r="C68" s="66"/>
      <c r="D68" s="66"/>
      <c r="E68" s="66"/>
    </row>
    <row r="69" ht="24" customHeight="1" spans="1:5">
      <c r="A69" s="63">
        <v>3</v>
      </c>
      <c r="B69" s="66"/>
      <c r="C69" s="66"/>
      <c r="D69" s="66"/>
      <c r="E69" s="66"/>
    </row>
  </sheetData>
  <autoFilter xmlns:etc="http://www.wps.cn/officeDocument/2017/etCustomData" ref="A5:E69" etc:filterBottomFollowUsedRange="0">
    <extLst/>
  </autoFilter>
  <mergeCells count="3">
    <mergeCell ref="A1:E1"/>
    <mergeCell ref="D2:E2"/>
    <mergeCell ref="D3:E3"/>
  </mergeCells>
  <pageMargins left="0.550694444444444" right="0.314583333333333" top="0.511805555555556" bottom="0.629861111111111" header="0.472222222222222" footer="0.511805555555556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6" workbookViewId="0">
      <selection activeCell="G21" sqref="G21"/>
    </sheetView>
  </sheetViews>
  <sheetFormatPr defaultColWidth="9" defaultRowHeight="15"/>
  <cols>
    <col min="1" max="1" width="9.55238095238095" style="22" customWidth="1"/>
    <col min="2" max="2" width="14.6666666666667" style="22" customWidth="1"/>
    <col min="3" max="3" width="21.6666666666667" style="22" customWidth="1"/>
    <col min="4" max="4" width="14" style="22" customWidth="1"/>
    <col min="5" max="5" width="5" style="22" customWidth="1"/>
    <col min="6" max="7" width="4.78095238095238" style="22" customWidth="1"/>
    <col min="8" max="8" width="5.88571428571429" style="22" customWidth="1"/>
    <col min="9" max="9" width="11.552380952381" style="22" customWidth="1"/>
    <col min="10" max="16384" width="9" style="22"/>
  </cols>
  <sheetData>
    <row r="1" ht="29.1" customHeight="1" spans="1:10">
      <c r="A1" s="25" t="s">
        <v>113</v>
      </c>
      <c r="B1" s="25"/>
      <c r="C1" s="25"/>
      <c r="D1" s="25"/>
      <c r="E1" s="25"/>
      <c r="F1" s="25"/>
      <c r="G1" s="25"/>
      <c r="H1" s="25"/>
      <c r="I1" s="26"/>
    </row>
    <row r="2" ht="28.95" customHeight="1" spans="1:10">
      <c r="A2" s="5" t="s">
        <v>37</v>
      </c>
      <c r="B2" s="6" t="s">
        <v>114</v>
      </c>
      <c r="C2" s="52" t="s">
        <v>115</v>
      </c>
      <c r="D2" s="26"/>
      <c r="E2" s="5"/>
      <c r="F2" s="53"/>
      <c r="G2" s="53"/>
      <c r="H2" s="53"/>
      <c r="J2" s="26"/>
    </row>
    <row r="3" ht="28.95" customHeight="1" spans="1:10">
      <c r="A3" s="12" t="s">
        <v>1</v>
      </c>
      <c r="B3" s="12"/>
      <c r="C3" s="12" t="str">
        <f>项目明细表!B4</f>
        <v>2023年略阳县农村实用技术培训县（人社局）</v>
      </c>
      <c r="D3" s="12"/>
      <c r="E3" s="12"/>
      <c r="F3" s="12"/>
      <c r="G3" s="12"/>
      <c r="H3" s="12"/>
    </row>
    <row r="4" ht="28.95" customHeight="1" spans="1:10">
      <c r="A4" s="12" t="s">
        <v>116</v>
      </c>
      <c r="B4" s="12"/>
      <c r="C4" s="12" t="str">
        <f>项目明细表!X4</f>
        <v>县人社局</v>
      </c>
      <c r="D4" s="12" t="s">
        <v>117</v>
      </c>
      <c r="E4" s="31" t="str">
        <f>'监控表  '!F4</f>
        <v>袁媛</v>
      </c>
      <c r="F4" s="33"/>
      <c r="G4" s="33"/>
      <c r="H4" s="32"/>
    </row>
    <row r="5" ht="28.95" customHeight="1" spans="1:10">
      <c r="A5" s="12" t="s">
        <v>118</v>
      </c>
      <c r="B5" s="12"/>
      <c r="C5" s="12" t="str">
        <f>项目明细表!W4</f>
        <v>县劳动就业服务中心</v>
      </c>
      <c r="D5" s="12" t="s">
        <v>119</v>
      </c>
      <c r="E5" s="31" t="str">
        <f>'监控表  '!F5</f>
        <v>0916-4830665</v>
      </c>
      <c r="F5" s="33"/>
      <c r="G5" s="33"/>
      <c r="H5" s="32"/>
    </row>
    <row r="6" ht="28.95" customHeight="1" spans="1:10">
      <c r="A6" s="12" t="s">
        <v>120</v>
      </c>
      <c r="B6" s="12" t="s">
        <v>121</v>
      </c>
      <c r="C6" s="45"/>
      <c r="D6" s="10">
        <f>D7+D8</f>
        <v>25</v>
      </c>
      <c r="E6" s="10"/>
      <c r="F6" s="10"/>
      <c r="G6" s="10"/>
      <c r="H6" s="10"/>
    </row>
    <row r="7" ht="28.95" customHeight="1" spans="1:10">
      <c r="A7" s="12"/>
      <c r="B7" s="12" t="s">
        <v>122</v>
      </c>
      <c r="C7" s="12"/>
      <c r="D7" s="10">
        <f>项目明细表!P4</f>
        <v>25</v>
      </c>
      <c r="E7" s="10"/>
      <c r="F7" s="10"/>
      <c r="G7" s="10"/>
      <c r="H7" s="10"/>
    </row>
    <row r="8" ht="28.95" customHeight="1" spans="1:10">
      <c r="A8" s="12"/>
      <c r="B8" s="12" t="s">
        <v>123</v>
      </c>
      <c r="C8" s="12"/>
      <c r="D8" s="45"/>
      <c r="E8" s="45"/>
      <c r="F8" s="45"/>
      <c r="G8" s="45"/>
      <c r="H8" s="45"/>
    </row>
    <row r="9" ht="18" customHeight="1" spans="1:10">
      <c r="A9" s="12" t="s">
        <v>124</v>
      </c>
      <c r="B9" s="13" t="s">
        <v>125</v>
      </c>
      <c r="C9" s="41"/>
      <c r="D9" s="41"/>
      <c r="E9" s="41"/>
      <c r="F9" s="41"/>
      <c r="G9" s="41"/>
      <c r="H9" s="41"/>
    </row>
    <row r="10" ht="64.05" customHeight="1" spans="1:10">
      <c r="A10" s="12"/>
      <c r="B10" s="41"/>
      <c r="C10" s="41"/>
      <c r="D10" s="41"/>
      <c r="E10" s="41"/>
      <c r="F10" s="41"/>
      <c r="G10" s="41"/>
      <c r="H10" s="41"/>
    </row>
    <row r="11" ht="33.45" customHeight="1" spans="1:10">
      <c r="A11" s="45" t="s">
        <v>126</v>
      </c>
      <c r="B11" s="45" t="s">
        <v>127</v>
      </c>
      <c r="C11" s="45" t="s">
        <v>128</v>
      </c>
      <c r="D11" s="45"/>
      <c r="E11" s="12" t="s">
        <v>129</v>
      </c>
      <c r="F11" s="12"/>
      <c r="G11" s="12"/>
      <c r="H11" s="12"/>
      <c r="I11" s="26"/>
    </row>
    <row r="12" ht="33.45" customHeight="1" spans="1:10">
      <c r="A12" s="12" t="s">
        <v>130</v>
      </c>
      <c r="B12" s="45" t="s">
        <v>131</v>
      </c>
      <c r="C12" s="13" t="s">
        <v>132</v>
      </c>
      <c r="D12" s="41"/>
      <c r="E12" s="12" t="s">
        <v>133</v>
      </c>
      <c r="F12" s="12"/>
      <c r="G12" s="12"/>
      <c r="H12" s="12"/>
    </row>
    <row r="13" ht="33.45" customHeight="1" spans="1:10">
      <c r="A13" s="12"/>
      <c r="B13" s="45" t="s">
        <v>134</v>
      </c>
      <c r="C13" s="13" t="s">
        <v>135</v>
      </c>
      <c r="D13" s="41"/>
      <c r="E13" s="17">
        <v>1</v>
      </c>
      <c r="F13" s="12"/>
      <c r="G13" s="12"/>
      <c r="H13" s="12"/>
    </row>
    <row r="14" ht="33.45" customHeight="1" spans="1:10">
      <c r="A14" s="12"/>
      <c r="B14" s="45" t="s">
        <v>136</v>
      </c>
      <c r="C14" s="13" t="s">
        <v>137</v>
      </c>
      <c r="D14" s="41"/>
      <c r="E14" s="17">
        <v>1</v>
      </c>
      <c r="F14" s="12"/>
      <c r="G14" s="12"/>
      <c r="H14" s="12"/>
    </row>
    <row r="15" ht="33.45" customHeight="1" spans="1:10">
      <c r="A15" s="12"/>
      <c r="B15" s="12" t="s">
        <v>138</v>
      </c>
      <c r="C15" s="13" t="s">
        <v>139</v>
      </c>
      <c r="D15" s="41"/>
      <c r="E15" s="17" t="s">
        <v>140</v>
      </c>
      <c r="F15" s="12"/>
      <c r="G15" s="12"/>
      <c r="H15" s="12"/>
    </row>
    <row r="16" ht="33.45" customHeight="1" spans="1:10">
      <c r="A16" s="45" t="s">
        <v>141</v>
      </c>
      <c r="B16" s="45" t="s">
        <v>142</v>
      </c>
      <c r="C16" s="47" t="s">
        <v>143</v>
      </c>
      <c r="D16" s="49"/>
      <c r="E16" s="12" t="s">
        <v>133</v>
      </c>
      <c r="F16" s="12"/>
      <c r="G16" s="12"/>
      <c r="H16" s="12"/>
    </row>
    <row r="17" ht="33.45" customHeight="1" spans="1:8">
      <c r="A17" s="45"/>
      <c r="B17" s="12" t="s">
        <v>144</v>
      </c>
      <c r="C17" s="47" t="s">
        <v>145</v>
      </c>
      <c r="D17" s="49"/>
      <c r="E17" s="12" t="s">
        <v>146</v>
      </c>
      <c r="F17" s="12"/>
      <c r="G17" s="12"/>
      <c r="H17" s="12"/>
    </row>
    <row r="18" ht="33.45" customHeight="1" spans="1:8">
      <c r="A18" s="12" t="s">
        <v>147</v>
      </c>
      <c r="B18" s="12" t="s">
        <v>148</v>
      </c>
      <c r="C18" s="13" t="s">
        <v>149</v>
      </c>
      <c r="D18" s="41"/>
      <c r="E18" s="12" t="s">
        <v>150</v>
      </c>
      <c r="F18" s="12"/>
      <c r="G18" s="12"/>
      <c r="H18" s="12"/>
    </row>
    <row r="19" ht="33.45" customHeight="1" spans="1:8">
      <c r="B19" s="26" t="s">
        <v>151</v>
      </c>
      <c r="D19" s="28" t="s">
        <v>152</v>
      </c>
      <c r="E19" s="26"/>
    </row>
  </sheetData>
  <mergeCells count="35">
    <mergeCell ref="A1:H1"/>
    <mergeCell ref="F2:H2"/>
    <mergeCell ref="A3:B3"/>
    <mergeCell ref="C3:H3"/>
    <mergeCell ref="A4:B4"/>
    <mergeCell ref="E4:H4"/>
    <mergeCell ref="A5:B5"/>
    <mergeCell ref="E5:H5"/>
    <mergeCell ref="B6:C6"/>
    <mergeCell ref="D6:H6"/>
    <mergeCell ref="B7:C7"/>
    <mergeCell ref="D7:H7"/>
    <mergeCell ref="B8:C8"/>
    <mergeCell ref="D8:H8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A6:A8"/>
    <mergeCell ref="A9:A10"/>
    <mergeCell ref="A12:A15"/>
    <mergeCell ref="A16:A17"/>
    <mergeCell ref="B9:H10"/>
  </mergeCells>
  <printOptions horizontalCentered="1" verticalCentered="1"/>
  <pageMargins left="0.786805555555556" right="0.393055555555556" top="0.707638888888889" bottom="0.393055555555556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7" workbookViewId="0">
      <selection activeCell="L6" sqref="L6"/>
    </sheetView>
  </sheetViews>
  <sheetFormatPr defaultColWidth="9" defaultRowHeight="15"/>
  <cols>
    <col min="1" max="1" width="11.1047619047619" style="22" customWidth="1"/>
    <col min="2" max="2" width="13.2190476190476" style="22" customWidth="1"/>
    <col min="3" max="3" width="26.552380952381" style="22" customWidth="1"/>
    <col min="4" max="4" width="14.8857142857143" style="22" customWidth="1"/>
    <col min="5" max="5" width="12.2190476190476" style="22" customWidth="1"/>
    <col min="6" max="6" width="9.66666666666667" style="22" customWidth="1"/>
    <col min="7" max="7" width="11.2190476190476" style="22" customWidth="1"/>
    <col min="8" max="8" width="11.552380952381" style="22" customWidth="1"/>
    <col min="9" max="16384" width="9" style="22"/>
  </cols>
  <sheetData>
    <row r="1" ht="31.5" customHeight="1" spans="1:10">
      <c r="A1" s="25" t="s">
        <v>153</v>
      </c>
      <c r="B1" s="25"/>
      <c r="C1" s="25"/>
      <c r="D1" s="25"/>
      <c r="E1" s="25"/>
      <c r="F1" s="25"/>
      <c r="G1" s="25"/>
      <c r="H1" s="26"/>
    </row>
    <row r="2" s="24" customFormat="1" ht="30.45" customHeight="1" spans="1:10">
      <c r="A2" s="5"/>
      <c r="B2" s="6"/>
      <c r="C2" s="27" t="s">
        <v>154</v>
      </c>
      <c r="D2" s="28"/>
      <c r="E2" s="29" t="s">
        <v>155</v>
      </c>
      <c r="F2" s="30">
        <v>45928</v>
      </c>
      <c r="G2" s="30"/>
      <c r="I2" s="5"/>
      <c r="J2" s="5"/>
    </row>
    <row r="3" ht="30.45" customHeight="1" spans="1:10">
      <c r="A3" s="31" t="s">
        <v>1</v>
      </c>
      <c r="B3" s="32"/>
      <c r="C3" s="31" t="s">
        <v>156</v>
      </c>
      <c r="D3" s="33"/>
      <c r="E3" s="33"/>
      <c r="F3" s="33"/>
      <c r="G3" s="32"/>
    </row>
    <row r="4" ht="30.45" customHeight="1" spans="1:10">
      <c r="A4" s="31" t="s">
        <v>116</v>
      </c>
      <c r="B4" s="32"/>
      <c r="C4" s="12" t="str">
        <f>目标表!C4</f>
        <v>县人社局</v>
      </c>
      <c r="D4" s="12" t="s">
        <v>117</v>
      </c>
      <c r="E4" s="12"/>
      <c r="F4" s="31" t="s">
        <v>157</v>
      </c>
      <c r="G4" s="32"/>
    </row>
    <row r="5" ht="30.45" customHeight="1" spans="1:10">
      <c r="A5" s="31" t="s">
        <v>118</v>
      </c>
      <c r="B5" s="32"/>
      <c r="C5" s="34" t="s">
        <v>158</v>
      </c>
      <c r="D5" s="12" t="s">
        <v>119</v>
      </c>
      <c r="E5" s="12"/>
      <c r="F5" s="31" t="s">
        <v>159</v>
      </c>
      <c r="G5" s="32"/>
    </row>
    <row r="6" ht="30.45" customHeight="1" spans="1:10">
      <c r="A6" s="12" t="s">
        <v>120</v>
      </c>
      <c r="B6" s="12"/>
      <c r="C6" s="12" t="s">
        <v>160</v>
      </c>
      <c r="D6" s="35" t="s">
        <v>161</v>
      </c>
      <c r="E6" s="36"/>
      <c r="F6" s="31" t="s">
        <v>162</v>
      </c>
      <c r="G6" s="32"/>
    </row>
    <row r="7" ht="30.45" customHeight="1" spans="1:10">
      <c r="A7" s="12" t="s">
        <v>121</v>
      </c>
      <c r="B7" s="12"/>
      <c r="C7" s="12">
        <v>29.47</v>
      </c>
      <c r="D7" s="31">
        <v>29.47</v>
      </c>
      <c r="E7" s="32"/>
      <c r="F7" s="37">
        <f>D7/C7</f>
        <v>1</v>
      </c>
      <c r="G7" s="38"/>
    </row>
    <row r="8" ht="30.45" customHeight="1" spans="1:10">
      <c r="A8" s="12" t="s">
        <v>122</v>
      </c>
      <c r="B8" s="12"/>
      <c r="C8" s="12">
        <v>29.47</v>
      </c>
      <c r="D8" s="31">
        <v>29.47</v>
      </c>
      <c r="E8" s="32"/>
      <c r="F8" s="37">
        <f>D8/C8</f>
        <v>1</v>
      </c>
      <c r="G8" s="38"/>
    </row>
    <row r="9" ht="30.45" customHeight="1" spans="1:10">
      <c r="A9" s="12" t="s">
        <v>123</v>
      </c>
      <c r="B9" s="12"/>
      <c r="C9" s="12"/>
      <c r="D9" s="39"/>
      <c r="E9" s="36"/>
      <c r="F9" s="40"/>
      <c r="G9" s="36"/>
    </row>
    <row r="10" ht="67.95" customHeight="1" spans="1:10">
      <c r="A10" s="12" t="s">
        <v>124</v>
      </c>
      <c r="B10" s="13" t="s">
        <v>163</v>
      </c>
      <c r="C10" s="41"/>
      <c r="D10" s="41"/>
      <c r="E10" s="41"/>
      <c r="F10" s="41"/>
      <c r="G10" s="41"/>
    </row>
    <row r="11" ht="37.5" customHeight="1" spans="1:10">
      <c r="A11" s="12" t="s">
        <v>164</v>
      </c>
      <c r="B11" s="12" t="s">
        <v>127</v>
      </c>
      <c r="C11" s="12" t="s">
        <v>128</v>
      </c>
      <c r="D11" s="12" t="s">
        <v>129</v>
      </c>
      <c r="E11" s="42" t="s">
        <v>165</v>
      </c>
      <c r="F11" s="26" t="s">
        <v>166</v>
      </c>
      <c r="G11" s="16" t="s">
        <v>167</v>
      </c>
      <c r="H11" s="26"/>
    </row>
    <row r="12" ht="37.5" customHeight="1" spans="1:10">
      <c r="A12" s="12" t="s">
        <v>130</v>
      </c>
      <c r="B12" s="12" t="str">
        <f>目标表!B12</f>
        <v>数量指标</v>
      </c>
      <c r="C12" s="13" t="str">
        <f>目标表!C12</f>
        <v>培训建档立卡脱贫人口（监测对象）数</v>
      </c>
      <c r="D12" s="12" t="s">
        <v>168</v>
      </c>
      <c r="E12" s="12" t="s">
        <v>169</v>
      </c>
      <c r="F12" s="12" t="str">
        <f>E12</f>
        <v>842人</v>
      </c>
      <c r="G12" s="16"/>
    </row>
    <row r="13" ht="37.5" customHeight="1" spans="1:10">
      <c r="A13" s="12"/>
      <c r="B13" s="12" t="str">
        <f>目标表!B13</f>
        <v>质量指标</v>
      </c>
      <c r="C13" s="13" t="str">
        <f>目标表!C13</f>
        <v>培训对象认定准确率</v>
      </c>
      <c r="D13" s="18">
        <f>目标表!E13</f>
        <v>1</v>
      </c>
      <c r="E13" s="18">
        <f>D13</f>
        <v>1</v>
      </c>
      <c r="F13" s="17">
        <f>E13</f>
        <v>1</v>
      </c>
      <c r="G13" s="16"/>
    </row>
    <row r="14" ht="37.5" customHeight="1" spans="1:10">
      <c r="A14" s="12"/>
      <c r="B14" s="12" t="str">
        <f>目标表!B14</f>
        <v>时效指标</v>
      </c>
      <c r="C14" s="13" t="str">
        <f>目标表!C14</f>
        <v>培训任务按计划完成率</v>
      </c>
      <c r="D14" s="18">
        <f>目标表!E14</f>
        <v>1</v>
      </c>
      <c r="E14" s="18">
        <f>842/800</f>
        <v>1.0525</v>
      </c>
      <c r="F14" s="18">
        <f>842/800</f>
        <v>1.0525</v>
      </c>
      <c r="G14" s="16"/>
    </row>
    <row r="15" ht="37.5" customHeight="1" spans="1:10">
      <c r="A15" s="12"/>
      <c r="B15" s="12" t="str">
        <f>目标表!B15</f>
        <v>成本指标</v>
      </c>
      <c r="C15" s="13" t="str">
        <f>目标表!C15</f>
        <v>预算控制数</v>
      </c>
      <c r="D15" s="18" t="s">
        <v>170</v>
      </c>
      <c r="E15" s="17" t="s">
        <v>171</v>
      </c>
      <c r="F15" s="43" t="s">
        <v>170</v>
      </c>
      <c r="G15" s="44"/>
    </row>
    <row r="16" ht="37.5" customHeight="1" spans="1:10">
      <c r="A16" s="12" t="s">
        <v>172</v>
      </c>
      <c r="B16" s="12" t="str">
        <f>目标表!B16</f>
        <v>社会效益
指标</v>
      </c>
      <c r="C16" s="13" t="str">
        <f>目标表!C16</f>
        <v>带动增加脱贫人口（监测对象）稳定就业或增收人数</v>
      </c>
      <c r="D16" s="12" t="s">
        <v>168</v>
      </c>
      <c r="E16" s="12" t="s">
        <v>169</v>
      </c>
      <c r="F16" s="12" t="s">
        <v>169</v>
      </c>
      <c r="G16" s="16"/>
    </row>
    <row r="17" ht="37.5" customHeight="1" spans="1:7">
      <c r="A17" s="45"/>
      <c r="B17" s="12" t="str">
        <f>目标表!B17</f>
        <v>可持续影响指标</v>
      </c>
      <c r="C17" s="13" t="str">
        <f>目标表!C17</f>
        <v>可持续影响情况</v>
      </c>
      <c r="D17" s="12" t="str">
        <f>目标表!E17</f>
        <v>可持续</v>
      </c>
      <c r="E17" s="12" t="str">
        <f>D17</f>
        <v>可持续</v>
      </c>
      <c r="F17" s="12" t="str">
        <f>E17</f>
        <v>可持续</v>
      </c>
      <c r="G17" s="16"/>
    </row>
    <row r="18" ht="37.5" customHeight="1" spans="1:7">
      <c r="A18" s="12" t="s">
        <v>147</v>
      </c>
      <c r="B18" s="12" t="s">
        <v>148</v>
      </c>
      <c r="C18" s="13" t="str">
        <f>目标表!C18</f>
        <v>受益人群满意度</v>
      </c>
      <c r="D18" s="12" t="s">
        <v>173</v>
      </c>
      <c r="E18" s="46">
        <v>0.97</v>
      </c>
      <c r="F18" s="17">
        <f>E18</f>
        <v>0.97</v>
      </c>
      <c r="G18" s="16"/>
    </row>
    <row r="19" ht="48.75" customHeight="1" spans="1:7">
      <c r="A19" s="12" t="s">
        <v>174</v>
      </c>
      <c r="B19" s="47"/>
      <c r="C19" s="48"/>
      <c r="D19" s="48"/>
      <c r="E19" s="48"/>
      <c r="F19" s="48"/>
      <c r="G19" s="49"/>
    </row>
    <row r="20" ht="22.05" hidden="1" customHeight="1" spans="1:7">
      <c r="A20" s="50" t="s">
        <v>151</v>
      </c>
      <c r="B20" s="50" t="s">
        <v>175</v>
      </c>
      <c r="C20" s="21" t="s">
        <v>152</v>
      </c>
      <c r="D20" s="51" t="s">
        <v>176</v>
      </c>
      <c r="E20" s="28"/>
    </row>
  </sheetData>
  <mergeCells count="26">
    <mergeCell ref="A1:G1"/>
    <mergeCell ref="F2:G2"/>
    <mergeCell ref="A3:B3"/>
    <mergeCell ref="C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B10:G10"/>
    <mergeCell ref="B19:G19"/>
    <mergeCell ref="A12:A15"/>
    <mergeCell ref="A16:A17"/>
  </mergeCells>
  <printOptions horizontalCentered="1" verticalCentered="1"/>
  <pageMargins left="0.984251968503937" right="0.590551181102362" top="0.78740157480315" bottom="0.590551181102362" header="0" footer="0"/>
  <pageSetup paperSize="1" scale="8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9" workbookViewId="0">
      <selection activeCell="B23" sqref="B23:B27"/>
    </sheetView>
  </sheetViews>
  <sheetFormatPr defaultColWidth="10.2190476190476" defaultRowHeight="13.5" outlineLevelCol="7"/>
  <cols>
    <col min="1" max="1" width="9.21904761904762" style="2" customWidth="1"/>
    <col min="2" max="2" width="11.1047619047619" style="2" customWidth="1"/>
    <col min="3" max="3" width="20.4380952380952" style="2" customWidth="1"/>
    <col min="4" max="4" width="12.552380952381" style="2" customWidth="1"/>
    <col min="5" max="5" width="13.4380952380952" style="2" customWidth="1"/>
    <col min="6" max="7" width="6.88571428571429" style="3" customWidth="1"/>
    <col min="8" max="8" width="15.8857142857143" style="3" customWidth="1"/>
    <col min="9" max="16384" width="10.2190476190476" style="2"/>
  </cols>
  <sheetData>
    <row r="1" ht="29.1" customHeight="1" spans="1:8">
      <c r="A1" s="4" t="s">
        <v>177</v>
      </c>
      <c r="B1" s="4"/>
      <c r="C1" s="4"/>
      <c r="D1" s="4"/>
      <c r="E1" s="4"/>
      <c r="F1" s="4"/>
      <c r="G1" s="4"/>
      <c r="H1" s="4"/>
    </row>
    <row r="2" ht="27" spans="1:8">
      <c r="A2" s="5" t="s">
        <v>37</v>
      </c>
      <c r="B2" s="6" t="str">
        <f>目标表!B2</f>
        <v>2023122</v>
      </c>
      <c r="C2" s="7"/>
      <c r="D2" s="8" t="s">
        <v>115</v>
      </c>
      <c r="E2" s="8"/>
      <c r="F2" s="8"/>
      <c r="G2" s="7" t="s">
        <v>155</v>
      </c>
      <c r="H2" s="9">
        <v>45291</v>
      </c>
    </row>
    <row r="3" ht="16.95" customHeight="1" spans="1:8">
      <c r="A3" s="10" t="s">
        <v>1</v>
      </c>
      <c r="B3" s="10"/>
      <c r="C3" s="10" t="str">
        <f>'监控表  '!C3:G3</f>
        <v>2025年略阳县农村实用技术培训</v>
      </c>
      <c r="D3" s="10"/>
      <c r="E3" s="10"/>
      <c r="F3" s="10"/>
      <c r="G3" s="10"/>
      <c r="H3" s="10"/>
    </row>
    <row r="4" ht="16.95" customHeight="1" spans="1:8">
      <c r="A4" s="10" t="s">
        <v>116</v>
      </c>
      <c r="B4" s="10"/>
      <c r="C4" s="10" t="str">
        <f>'监控表  '!C4</f>
        <v>县人社局</v>
      </c>
      <c r="D4" s="10" t="s">
        <v>117</v>
      </c>
      <c r="E4" s="10" t="str">
        <f>'监控表  '!F4</f>
        <v>袁媛</v>
      </c>
      <c r="F4" s="10"/>
      <c r="G4" s="10"/>
      <c r="H4" s="10"/>
    </row>
    <row r="5" ht="16.95" customHeight="1" spans="1:8">
      <c r="A5" s="10" t="s">
        <v>118</v>
      </c>
      <c r="B5" s="10"/>
      <c r="C5" s="10" t="str">
        <f>'监控表  '!C5</f>
        <v>县就业创业服务中心</v>
      </c>
      <c r="D5" s="10" t="s">
        <v>119</v>
      </c>
      <c r="E5" s="10" t="str">
        <f>'监控表  '!F5</f>
        <v>0916-4830665</v>
      </c>
      <c r="F5" s="10"/>
      <c r="G5" s="10"/>
      <c r="H5" s="10"/>
    </row>
    <row r="6" ht="16.95" customHeight="1" spans="1:8">
      <c r="A6" s="10" t="s">
        <v>178</v>
      </c>
      <c r="B6" s="10"/>
      <c r="C6" s="11"/>
      <c r="D6" s="10" t="s">
        <v>160</v>
      </c>
      <c r="E6" s="10" t="s">
        <v>179</v>
      </c>
      <c r="F6" s="10" t="s">
        <v>180</v>
      </c>
      <c r="G6" s="10"/>
      <c r="H6" s="10" t="s">
        <v>181</v>
      </c>
    </row>
    <row r="7" ht="16.95" customHeight="1" spans="1:8">
      <c r="A7" s="10"/>
      <c r="B7" s="10"/>
      <c r="C7" s="11" t="s">
        <v>182</v>
      </c>
      <c r="D7" s="10">
        <f>'监控表  '!C7</f>
        <v>29.47</v>
      </c>
      <c r="E7" s="10">
        <f>E8+E9</f>
        <v>0</v>
      </c>
      <c r="F7" s="10">
        <f>G29</f>
        <v>0</v>
      </c>
      <c r="G7" s="10"/>
      <c r="H7" s="10" t="str">
        <f>IF(G29&lt;60,"差",IF(G29&lt;80,"中",IF(G29&lt;90,"良",IF(G29&lt;=100,"优"))))</f>
        <v>差</v>
      </c>
    </row>
    <row r="8" ht="16.95" customHeight="1" spans="1:8">
      <c r="A8" s="10"/>
      <c r="B8" s="10"/>
      <c r="C8" s="11" t="s">
        <v>122</v>
      </c>
      <c r="D8" s="10">
        <f>'监控表  '!C8</f>
        <v>29.47</v>
      </c>
      <c r="E8" s="10"/>
      <c r="F8" s="10"/>
      <c r="G8" s="10"/>
      <c r="H8" s="10"/>
    </row>
    <row r="9" ht="16.95" customHeight="1" spans="1:8">
      <c r="A9" s="10"/>
      <c r="B9" s="10"/>
      <c r="C9" s="11" t="s">
        <v>123</v>
      </c>
      <c r="D9" s="10">
        <f>'监控表  '!C9</f>
        <v>0</v>
      </c>
      <c r="E9" s="10"/>
      <c r="F9" s="10"/>
      <c r="G9" s="10"/>
      <c r="H9" s="10"/>
    </row>
    <row r="10" ht="79.05" customHeight="1" spans="1:8">
      <c r="A10" s="12" t="s">
        <v>124</v>
      </c>
      <c r="B10" s="13" t="str">
        <f>'监控表  '!B10:G10</f>
        <v>目标1：农村实用技术培训脱贫劳动力（监测对象）800人 
目标2：实现相对稳定增收,巩固提升脱贫攻坚成果。</v>
      </c>
      <c r="C10" s="13"/>
      <c r="D10" s="13"/>
      <c r="E10" s="13"/>
      <c r="F10" s="13"/>
      <c r="G10" s="13"/>
      <c r="H10" s="13"/>
    </row>
    <row r="11" s="1" customFormat="1" ht="30" customHeight="1" spans="1:8">
      <c r="A11" s="14" t="s">
        <v>126</v>
      </c>
      <c r="B11" s="14" t="s">
        <v>127</v>
      </c>
      <c r="C11" s="14" t="s">
        <v>128</v>
      </c>
      <c r="D11" s="14" t="s">
        <v>129</v>
      </c>
      <c r="E11" s="14" t="s">
        <v>183</v>
      </c>
      <c r="F11" s="15" t="s">
        <v>184</v>
      </c>
      <c r="G11" s="15" t="s">
        <v>185</v>
      </c>
      <c r="H11" s="14" t="s">
        <v>186</v>
      </c>
    </row>
    <row r="12" ht="28.5" customHeight="1" spans="1:8">
      <c r="A12" s="12" t="s">
        <v>187</v>
      </c>
      <c r="B12" s="12" t="s">
        <v>188</v>
      </c>
      <c r="C12" s="12" t="s">
        <v>189</v>
      </c>
      <c r="D12" s="12" t="s">
        <v>190</v>
      </c>
      <c r="E12" s="12"/>
      <c r="F12" s="10">
        <v>2.5</v>
      </c>
      <c r="G12" s="12"/>
      <c r="H12" s="12"/>
    </row>
    <row r="13" ht="28.5" customHeight="1" spans="1:8">
      <c r="A13" s="12"/>
      <c r="B13" s="12"/>
      <c r="C13" s="12" t="s">
        <v>191</v>
      </c>
      <c r="D13" s="12" t="s">
        <v>192</v>
      </c>
      <c r="E13" s="12"/>
      <c r="F13" s="10">
        <v>2.5</v>
      </c>
      <c r="G13" s="10"/>
      <c r="H13" s="12"/>
    </row>
    <row r="14" ht="30.75" customHeight="1" spans="1:8">
      <c r="A14" s="12"/>
      <c r="B14" s="12" t="s">
        <v>193</v>
      </c>
      <c r="C14" s="12" t="s">
        <v>194</v>
      </c>
      <c r="D14" s="12" t="s">
        <v>195</v>
      </c>
      <c r="E14" s="12"/>
      <c r="F14" s="10">
        <v>3</v>
      </c>
      <c r="G14" s="10"/>
      <c r="H14" s="12"/>
    </row>
    <row r="15" ht="26.25" customHeight="1" spans="1:8">
      <c r="A15" s="12"/>
      <c r="B15" s="12"/>
      <c r="C15" s="12" t="s">
        <v>196</v>
      </c>
      <c r="D15" s="12" t="s">
        <v>197</v>
      </c>
      <c r="E15" s="12"/>
      <c r="F15" s="10">
        <v>3</v>
      </c>
      <c r="G15" s="10"/>
      <c r="H15" s="12"/>
    </row>
    <row r="16" ht="29.25" customHeight="1" spans="1:8">
      <c r="A16" s="12"/>
      <c r="B16" s="12" t="s">
        <v>198</v>
      </c>
      <c r="C16" s="12" t="s">
        <v>199</v>
      </c>
      <c r="D16" s="12" t="s">
        <v>200</v>
      </c>
      <c r="E16" s="12"/>
      <c r="F16" s="10">
        <v>2</v>
      </c>
      <c r="G16" s="10"/>
      <c r="H16" s="10"/>
    </row>
    <row r="17" ht="27" customHeight="1" spans="1:8">
      <c r="A17" s="16"/>
      <c r="B17" s="12"/>
      <c r="C17" s="12" t="s">
        <v>201</v>
      </c>
      <c r="D17" s="12" t="s">
        <v>195</v>
      </c>
      <c r="E17" s="12"/>
      <c r="F17" s="10">
        <v>2</v>
      </c>
      <c r="G17" s="10"/>
      <c r="H17" s="10"/>
    </row>
    <row r="18" ht="24.75" customHeight="1" spans="1:8">
      <c r="A18" s="12" t="s">
        <v>202</v>
      </c>
      <c r="B18" s="12" t="s">
        <v>203</v>
      </c>
      <c r="C18" s="12" t="s">
        <v>204</v>
      </c>
      <c r="D18" s="17">
        <v>1</v>
      </c>
      <c r="E18" s="17"/>
      <c r="F18" s="10">
        <v>3</v>
      </c>
      <c r="G18" s="10"/>
      <c r="H18" s="12"/>
    </row>
    <row r="19" ht="25.5" customHeight="1" spans="1:8">
      <c r="A19" s="12"/>
      <c r="B19" s="12"/>
      <c r="C19" s="12" t="s">
        <v>162</v>
      </c>
      <c r="D19" s="17">
        <v>1</v>
      </c>
      <c r="E19" s="17"/>
      <c r="F19" s="10">
        <v>3</v>
      </c>
      <c r="G19" s="10"/>
      <c r="H19" s="12"/>
    </row>
    <row r="20" ht="27" spans="1:8">
      <c r="A20" s="12"/>
      <c r="B20" s="12"/>
      <c r="C20" s="12" t="s">
        <v>205</v>
      </c>
      <c r="D20" s="12" t="s">
        <v>206</v>
      </c>
      <c r="E20" s="12"/>
      <c r="F20" s="10">
        <v>3</v>
      </c>
      <c r="G20" s="10"/>
      <c r="H20" s="13"/>
    </row>
    <row r="21" ht="27.75" customHeight="1" spans="1:8">
      <c r="A21" s="12"/>
      <c r="B21" s="12" t="s">
        <v>207</v>
      </c>
      <c r="C21" s="12" t="s">
        <v>208</v>
      </c>
      <c r="D21" s="12" t="s">
        <v>209</v>
      </c>
      <c r="E21" s="12"/>
      <c r="F21" s="10">
        <v>3</v>
      </c>
      <c r="G21" s="10"/>
      <c r="H21" s="12"/>
    </row>
    <row r="22" ht="25.5" customHeight="1" spans="1:8">
      <c r="A22" s="12"/>
      <c r="B22" s="12"/>
      <c r="C22" s="12" t="s">
        <v>210</v>
      </c>
      <c r="D22" s="12" t="s">
        <v>211</v>
      </c>
      <c r="E22" s="12"/>
      <c r="F22" s="10">
        <v>3</v>
      </c>
      <c r="G22" s="10"/>
      <c r="H22" s="12"/>
    </row>
    <row r="23" ht="27.45" customHeight="1" spans="1:8">
      <c r="A23" s="12" t="s">
        <v>212</v>
      </c>
      <c r="B23" s="12" t="s">
        <v>213</v>
      </c>
      <c r="C23" s="12" t="str">
        <f>'监控表  '!C12</f>
        <v>培训建档立卡脱贫人口（监测对象）数</v>
      </c>
      <c r="D23" s="12" t="str">
        <f>'监控表  '!D12</f>
        <v>≥800人</v>
      </c>
      <c r="E23" s="12"/>
      <c r="F23" s="10">
        <v>15</v>
      </c>
      <c r="G23" s="10"/>
      <c r="H23" s="12"/>
    </row>
    <row r="24" ht="27.45" customHeight="1" spans="1:8">
      <c r="A24" s="12"/>
      <c r="B24" s="12" t="s">
        <v>214</v>
      </c>
      <c r="C24" s="12" t="str">
        <f>'监控表  '!C13</f>
        <v>培训对象认定准确率</v>
      </c>
      <c r="D24" s="18">
        <f>'监控表  '!D13</f>
        <v>1</v>
      </c>
      <c r="E24" s="17"/>
      <c r="F24" s="10">
        <v>15</v>
      </c>
      <c r="G24" s="10"/>
      <c r="H24" s="10"/>
    </row>
    <row r="25" ht="27.45" customHeight="1" spans="1:8">
      <c r="A25" s="12"/>
      <c r="B25" s="12" t="s">
        <v>215</v>
      </c>
      <c r="C25" s="12" t="str">
        <f>'监控表  '!C15</f>
        <v>预算控制数</v>
      </c>
      <c r="D25" s="19">
        <v>45261</v>
      </c>
      <c r="E25" s="19"/>
      <c r="F25" s="10">
        <v>10</v>
      </c>
      <c r="G25" s="10"/>
      <c r="H25" s="10"/>
    </row>
    <row r="26" ht="27.45" customHeight="1" spans="1:8">
      <c r="A26" s="12" t="s">
        <v>216</v>
      </c>
      <c r="B26" s="20" t="s">
        <v>217</v>
      </c>
      <c r="C26" s="12" t="str">
        <f>'监控表  '!C16</f>
        <v>带动增加脱贫人口（监测对象）稳定就业或增收人数</v>
      </c>
      <c r="D26" s="12" t="str">
        <f>'监控表  '!D16</f>
        <v>≥800人</v>
      </c>
      <c r="E26" s="12"/>
      <c r="F26" s="10">
        <v>10</v>
      </c>
      <c r="G26" s="10"/>
      <c r="H26" s="12"/>
    </row>
    <row r="27" ht="27.45" customHeight="1" spans="1:8">
      <c r="A27" s="12"/>
      <c r="B27" s="12" t="s">
        <v>218</v>
      </c>
      <c r="C27" s="12" t="str">
        <f>'监控表  '!C17</f>
        <v>可持续影响情况</v>
      </c>
      <c r="D27" s="12" t="str">
        <f>'监控表  '!D17</f>
        <v>可持续</v>
      </c>
      <c r="E27" s="12"/>
      <c r="F27" s="10">
        <v>10</v>
      </c>
      <c r="G27" s="10"/>
      <c r="H27" s="12"/>
    </row>
    <row r="28" ht="45" customHeight="1" spans="1:8">
      <c r="A28" s="12" t="s">
        <v>219</v>
      </c>
      <c r="B28" s="12" t="s">
        <v>220</v>
      </c>
      <c r="C28" s="12" t="str">
        <f>'监控表  '!C18</f>
        <v>受益人群满意度</v>
      </c>
      <c r="D28" s="12" t="str">
        <f>'监控表  '!D18</f>
        <v>≥95%</v>
      </c>
      <c r="E28" s="17"/>
      <c r="F28" s="10">
        <v>10</v>
      </c>
      <c r="G28" s="10"/>
      <c r="H28" s="10"/>
    </row>
    <row r="29" ht="34.95" customHeight="1" spans="1:8">
      <c r="A29" s="12" t="s">
        <v>16</v>
      </c>
      <c r="B29" s="12"/>
      <c r="C29" s="12"/>
      <c r="D29" s="12"/>
      <c r="E29" s="17"/>
      <c r="F29" s="10">
        <f>SUM(F12:F28)</f>
        <v>100</v>
      </c>
      <c r="G29" s="10">
        <f>SUM(G12:G28)</f>
        <v>0</v>
      </c>
      <c r="H29" s="10"/>
    </row>
    <row r="30" ht="65.25" customHeight="1" spans="1:8">
      <c r="A30" s="16" t="s">
        <v>174</v>
      </c>
      <c r="B30" s="13" t="s">
        <v>221</v>
      </c>
      <c r="C30" s="13"/>
      <c r="D30" s="13"/>
      <c r="E30" s="13"/>
      <c r="F30" s="13"/>
      <c r="G30" s="13"/>
      <c r="H30" s="13"/>
    </row>
    <row r="31" ht="30.75" customHeight="1" spans="1:8">
      <c r="A31" s="8" t="s">
        <v>151</v>
      </c>
      <c r="B31" s="8"/>
      <c r="C31" s="21" t="s">
        <v>152</v>
      </c>
      <c r="D31" s="22"/>
      <c r="F31" s="5" t="s">
        <v>222</v>
      </c>
      <c r="G31" s="23"/>
      <c r="H31" s="23"/>
    </row>
  </sheetData>
  <mergeCells count="22">
    <mergeCell ref="A1:H1"/>
    <mergeCell ref="A3:B3"/>
    <mergeCell ref="C3:H3"/>
    <mergeCell ref="A4:B4"/>
    <mergeCell ref="E4:H4"/>
    <mergeCell ref="A5:B5"/>
    <mergeCell ref="E5:H5"/>
    <mergeCell ref="F6:G6"/>
    <mergeCell ref="B10:H10"/>
    <mergeCell ref="B30:H30"/>
    <mergeCell ref="A12:A17"/>
    <mergeCell ref="A18:A22"/>
    <mergeCell ref="A23:A25"/>
    <mergeCell ref="A26:A27"/>
    <mergeCell ref="B12:B13"/>
    <mergeCell ref="B14:B15"/>
    <mergeCell ref="B16:B17"/>
    <mergeCell ref="B18:B20"/>
    <mergeCell ref="B21:B22"/>
    <mergeCell ref="H7:H9"/>
    <mergeCell ref="A6:B9"/>
    <mergeCell ref="F7:G9"/>
  </mergeCells>
  <printOptions horizontalCentered="1" verticalCentered="1"/>
  <pageMargins left="0.47244094488189" right="0" top="0.866141732283464" bottom="0.669291338582677" header="0" footer="0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项目明细表</vt:lpstr>
      <vt:lpstr>资料清单</vt:lpstr>
      <vt:lpstr>目标表</vt:lpstr>
      <vt:lpstr>监控表  </vt:lpstr>
      <vt:lpstr>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珊珊来了</cp:lastModifiedBy>
  <dcterms:created xsi:type="dcterms:W3CDTF">2021-02-23T01:39:00Z</dcterms:created>
  <cp:lastPrinted>2023-09-13T02:24:00Z</cp:lastPrinted>
  <dcterms:modified xsi:type="dcterms:W3CDTF">2025-11-13T01:45:35Z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2DFD4FEA640F47429EC92EBC66C5DE71_13</vt:lpwstr>
  </property>
</Properties>
</file>